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05" tabRatio="978" activeTab="0"/>
  </bookViews>
  <sheets>
    <sheet name="Encl 1 - Oahu, Kauai, Maui" sheetId="1" r:id="rId1"/>
    <sheet name="Encl 2 - Hawaii" sheetId="2" r:id="rId2"/>
    <sheet name="Encl 3 - Engrs" sheetId="3" r:id="rId3"/>
    <sheet name="Encl 4 - Pilots" sheetId="4" r:id="rId4"/>
    <sheet name="Encl 5 - IT-Oahu and Maui" sheetId="5" r:id="rId5"/>
    <sheet name="Encl 6 - IT-Hawaii" sheetId="6" r:id="rId6"/>
    <sheet name="Encl 7 - ATC-Oahu" sheetId="7" r:id="rId7"/>
    <sheet name="Encl 8 - Nurse-Oahu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<sst xmlns="http://schemas.openxmlformats.org/spreadsheetml/2006/main" count="319" uniqueCount="32">
  <si>
    <t xml:space="preserve">               PER ANNUM</t>
  </si>
  <si>
    <t xml:space="preserve">           BI-WEEKLY</t>
  </si>
  <si>
    <t xml:space="preserve">          HOURLY</t>
  </si>
  <si>
    <t>GRADE</t>
  </si>
  <si>
    <t>STEP</t>
  </si>
  <si>
    <t>BASE</t>
  </si>
  <si>
    <t>GROSS</t>
  </si>
  <si>
    <t>GS-03</t>
  </si>
  <si>
    <t xml:space="preserve"> 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</si>
  <si>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</si>
  <si>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</si>
  <si>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</si>
  <si>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</si>
  <si>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</si>
  <si>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</si>
  <si>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</si>
  <si>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</si>
  <si>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</si>
  <si>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</si>
  <si>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</si>
  <si>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</si>
  <si>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>ENCL 3</t>
  </si>
  <si>
    <t>ENCL 1</t>
  </si>
  <si>
    <t>ENCL 4</t>
  </si>
  <si>
    <t>ENCL 5</t>
  </si>
  <si>
    <t>ENCL 7</t>
  </si>
  <si>
    <t>ENCL 8</t>
  </si>
  <si>
    <t xml:space="preserve">           HOURLY </t>
  </si>
  <si>
    <t xml:space="preserve"> BASE </t>
  </si>
  <si>
    <t xml:space="preserve"> GROSS </t>
  </si>
  <si>
    <t>ENCL 2</t>
  </si>
  <si>
    <t>ENCL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</si>
</sst>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10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6.421875" style="1" customWidth="1"/>
    <col min="3" max="3" width="13.57421875" style="2" customWidth="1"/>
    <col min="4" max="4" width="2.7109375" style="3" customWidth="1"/>
    <col min="5" max="5" width="13.57421875" style="4" customWidth="1"/>
    <col min="6" max="6" width="3.57421875" style="1" customWidth="1"/>
    <col min="7" max="7" width="11.57421875" style="4" customWidth="1"/>
    <col min="8" max="8" width="2.7109375" style="4" customWidth="1"/>
    <col min="9" max="9" width="11.421875" style="4" customWidth="1"/>
    <col min="10" max="10" width="3.7109375" style="1" customWidth="1"/>
    <col min="11" max="11" width="8.8515625" style="4" customWidth="1"/>
    <col min="12" max="12" width="2.7109375" style="4" customWidth="1"/>
    <col min="13" max="13" width="9.00390625" style="4" customWidth="1"/>
    <col min="14" max="16384" width="9.140625" style="1" customWidth="1"/>
  </cols>
  <sheetData>
    <row r="2" spans="3:11" ht="12.75">
      <c r="C2" s="2" t="s">
        <v>0</v>
      </c>
      <c r="G2" s="4" t="s">
        <v>1</v>
      </c>
      <c r="K2" s="4" t="s">
        <v>2</v>
      </c>
    </row>
    <row r="3" spans="1:13" ht="15.75" customHeight="1">
      <c r="A3" s="5" t="s">
        <v>3</v>
      </c>
      <c r="B3" s="5" t="s">
        <v>4</v>
      </c>
      <c r="C3" s="6" t="s">
        <v>5</v>
      </c>
      <c r="E3" s="7" t="s">
        <v>6</v>
      </c>
      <c r="G3" s="7" t="s">
        <v>5</v>
      </c>
      <c r="I3" s="7" t="s">
        <v>6</v>
      </c>
      <c r="K3" s="7" t="s">
        <v>5</v>
      </c>
      <c r="L3" s="7"/>
      <c r="M3" s="4" t="s">
        <v>6</v>
      </c>
    </row>
    <row r="4" spans="1:12" ht="20.25" customHeight="1">
      <c r="A4" s="5"/>
      <c r="B4" s="5"/>
      <c r="C4" s="6"/>
      <c r="E4" s="7"/>
      <c r="G4" s="7"/>
      <c r="I4" s="7"/>
      <c r="K4" s="7"/>
      <c r="L4" s="7"/>
    </row>
    <row r="5" spans="1:13" ht="12.75">
      <c r="A5" s="5" t="s">
        <v>7</v>
      </c>
      <c r="B5" s="5">
        <v>1</v>
      </c>
      <c r="C5" s="2">
        <v>25446</v>
      </c>
      <c r="E5" s="4">
        <f>SUM(M5*2087)</f>
        <v>28550.16</v>
      </c>
      <c r="F5" s="1" t="s">
        <v>8</v>
      </c>
      <c r="G5" s="4">
        <f>SUM(K5*80)</f>
        <v>975.1999999999999</v>
      </c>
      <c r="I5" s="4">
        <f>SUM(M5*80)</f>
        <v>1094.4</v>
      </c>
      <c r="K5" s="4">
        <f>ROUND(C5/2087,2)</f>
        <v>12.19</v>
      </c>
      <c r="M5" s="4">
        <f>ROUND((ROUND(C5/2087,2)*1.1225),2)</f>
        <v>13.68</v>
      </c>
    </row>
    <row r="6" spans="2:13" ht="12.75">
      <c r="B6" s="5">
        <v>2</v>
      </c>
      <c r="C6" s="2">
        <v>26294</v>
      </c>
      <c r="E6" s="4">
        <f aca="true" t="shared" si="0" ref="E6:E14">SUM(M6*2087)</f>
        <v>29510.18</v>
      </c>
      <c r="G6" s="4">
        <f aca="true" t="shared" si="1" ref="G6:G14">SUM(K6*80)</f>
        <v>1008</v>
      </c>
      <c r="I6" s="4">
        <f aca="true" t="shared" si="2" ref="I6:I14">SUM(M6*80)</f>
        <v>1131.2</v>
      </c>
      <c r="K6" s="4">
        <f aca="true" t="shared" si="3" ref="K6:K14">ROUND(C6/2087,2)</f>
        <v>12.6</v>
      </c>
      <c r="M6" s="4">
        <f aca="true" t="shared" si="4" ref="M6:M47">ROUND((ROUND(C6/2087,2)*1.1225),2)</f>
        <v>14.14</v>
      </c>
    </row>
    <row r="7" spans="2:13" ht="12.75">
      <c r="B7" s="5">
        <v>3</v>
      </c>
      <c r="C7" s="2">
        <v>27142</v>
      </c>
      <c r="E7" s="4">
        <f t="shared" si="0"/>
        <v>30470.2</v>
      </c>
      <c r="G7" s="4">
        <f t="shared" si="1"/>
        <v>1040.8</v>
      </c>
      <c r="I7" s="4">
        <f t="shared" si="2"/>
        <v>1168</v>
      </c>
      <c r="K7" s="4">
        <f t="shared" si="3"/>
        <v>13.01</v>
      </c>
      <c r="M7" s="4">
        <f t="shared" si="4"/>
        <v>14.6</v>
      </c>
    </row>
    <row r="8" spans="2:13" ht="12.75">
      <c r="B8" s="5">
        <v>4</v>
      </c>
      <c r="C8" s="2">
        <v>27990</v>
      </c>
      <c r="E8" s="4">
        <f t="shared" si="0"/>
        <v>31409.350000000002</v>
      </c>
      <c r="G8" s="4">
        <f t="shared" si="1"/>
        <v>1072.8</v>
      </c>
      <c r="I8" s="4">
        <f t="shared" si="2"/>
        <v>1204</v>
      </c>
      <c r="K8" s="4">
        <f t="shared" si="3"/>
        <v>13.41</v>
      </c>
      <c r="M8" s="4">
        <f t="shared" si="4"/>
        <v>15.05</v>
      </c>
    </row>
    <row r="9" spans="2:13" ht="12.75">
      <c r="B9" s="5">
        <v>5</v>
      </c>
      <c r="C9" s="2">
        <v>28839</v>
      </c>
      <c r="E9" s="4">
        <f t="shared" si="0"/>
        <v>32369.37</v>
      </c>
      <c r="G9" s="4">
        <f t="shared" si="1"/>
        <v>1105.6</v>
      </c>
      <c r="I9" s="4">
        <f t="shared" si="2"/>
        <v>1240.8</v>
      </c>
      <c r="K9" s="4">
        <f t="shared" si="3"/>
        <v>13.82</v>
      </c>
      <c r="M9" s="4">
        <f t="shared" si="4"/>
        <v>15.51</v>
      </c>
    </row>
    <row r="10" spans="2:13" ht="12.75">
      <c r="B10" s="5">
        <v>6</v>
      </c>
      <c r="C10" s="2">
        <v>29687</v>
      </c>
      <c r="E10" s="4">
        <f t="shared" si="0"/>
        <v>33308.520000000004</v>
      </c>
      <c r="G10" s="4">
        <f t="shared" si="1"/>
        <v>1137.6000000000001</v>
      </c>
      <c r="I10" s="4">
        <f t="shared" si="2"/>
        <v>1276.8000000000002</v>
      </c>
      <c r="K10" s="4">
        <f t="shared" si="3"/>
        <v>14.22</v>
      </c>
      <c r="M10" s="4">
        <f t="shared" si="4"/>
        <v>15.96</v>
      </c>
    </row>
    <row r="11" spans="2:13" ht="12.75">
      <c r="B11" s="5">
        <v>7</v>
      </c>
      <c r="C11" s="2">
        <v>30535</v>
      </c>
      <c r="E11" s="4">
        <f t="shared" si="0"/>
        <v>34268.54</v>
      </c>
      <c r="G11" s="4">
        <f t="shared" si="1"/>
        <v>1170.4</v>
      </c>
      <c r="I11" s="4">
        <f t="shared" si="2"/>
        <v>1313.6000000000001</v>
      </c>
      <c r="K11" s="4">
        <f t="shared" si="3"/>
        <v>14.63</v>
      </c>
      <c r="M11" s="4">
        <f t="shared" si="4"/>
        <v>16.42</v>
      </c>
    </row>
    <row r="12" spans="2:13" ht="12.75">
      <c r="B12" s="5">
        <v>8</v>
      </c>
      <c r="C12" s="2">
        <v>31383</v>
      </c>
      <c r="E12" s="4">
        <f t="shared" si="0"/>
        <v>35228.56</v>
      </c>
      <c r="G12" s="4">
        <f t="shared" si="1"/>
        <v>1203.1999999999998</v>
      </c>
      <c r="I12" s="4">
        <f t="shared" si="2"/>
        <v>1350.3999999999999</v>
      </c>
      <c r="K12" s="4">
        <f t="shared" si="3"/>
        <v>15.04</v>
      </c>
      <c r="M12" s="4">
        <f t="shared" si="4"/>
        <v>16.88</v>
      </c>
    </row>
    <row r="13" spans="2:13" ht="12.75">
      <c r="B13" s="5">
        <v>9</v>
      </c>
      <c r="C13" s="2">
        <v>32231</v>
      </c>
      <c r="E13" s="4">
        <f t="shared" si="0"/>
        <v>36167.71</v>
      </c>
      <c r="G13" s="4">
        <f t="shared" si="1"/>
        <v>1235.2</v>
      </c>
      <c r="I13" s="4">
        <f t="shared" si="2"/>
        <v>1386.3999999999999</v>
      </c>
      <c r="K13" s="4">
        <f t="shared" si="3"/>
        <v>15.44</v>
      </c>
      <c r="M13" s="4">
        <f t="shared" si="4"/>
        <v>17.33</v>
      </c>
    </row>
    <row r="14" spans="2:13" ht="12.75">
      <c r="B14" s="5">
        <v>10</v>
      </c>
      <c r="C14" s="2">
        <v>33080</v>
      </c>
      <c r="E14" s="4">
        <f t="shared" si="0"/>
        <v>37127.729999999996</v>
      </c>
      <c r="G14" s="4">
        <f t="shared" si="1"/>
        <v>1268</v>
      </c>
      <c r="I14" s="4">
        <f t="shared" si="2"/>
        <v>1423.1999999999998</v>
      </c>
      <c r="K14" s="4">
        <f t="shared" si="3"/>
        <v>15.85</v>
      </c>
      <c r="M14" s="4">
        <f t="shared" si="4"/>
        <v>17.79</v>
      </c>
    </row>
    <row r="15" ht="12.75">
      <c r="B15" s="5"/>
    </row>
    <row r="16" spans="1:13" ht="12.75">
      <c r="A16" s="5" t="s">
        <v>9</v>
      </c>
      <c r="B16" s="5">
        <v>1</v>
      </c>
      <c r="C16" s="2">
        <v>28566</v>
      </c>
      <c r="E16" s="4">
        <f aca="true" t="shared" si="5" ref="E16:E47">SUM(M16*2087)</f>
        <v>32077.19</v>
      </c>
      <c r="F16" s="1" t="s">
        <v>8</v>
      </c>
      <c r="G16" s="4">
        <f>SUM(K16*80)</f>
        <v>1095.2</v>
      </c>
      <c r="I16" s="4">
        <f>SUM(M16*80)</f>
        <v>1229.6</v>
      </c>
      <c r="K16" s="4">
        <f aca="true" t="shared" si="6" ref="K16:K25">ROUND(C16/2087,2)</f>
        <v>13.69</v>
      </c>
      <c r="M16" s="4">
        <f t="shared" si="4"/>
        <v>15.37</v>
      </c>
    </row>
    <row r="17" spans="2:13" ht="12.75">
      <c r="B17" s="5">
        <v>2</v>
      </c>
      <c r="C17" s="2">
        <v>29518</v>
      </c>
      <c r="E17" s="4">
        <f t="shared" si="5"/>
        <v>33120.689999999995</v>
      </c>
      <c r="G17" s="4">
        <f aca="true" t="shared" si="7" ref="G17:G25">SUM(K17*80)</f>
        <v>1131.2</v>
      </c>
      <c r="I17" s="4">
        <f aca="true" t="shared" si="8" ref="I17:I25">SUM(M17*80)</f>
        <v>1269.6</v>
      </c>
      <c r="K17" s="4">
        <f t="shared" si="6"/>
        <v>14.14</v>
      </c>
      <c r="M17" s="4">
        <f t="shared" si="4"/>
        <v>15.87</v>
      </c>
    </row>
    <row r="18" spans="2:13" ht="12.75">
      <c r="B18" s="5">
        <v>3</v>
      </c>
      <c r="C18" s="2">
        <v>30470</v>
      </c>
      <c r="E18" s="4">
        <f t="shared" si="5"/>
        <v>34205.93</v>
      </c>
      <c r="G18" s="4">
        <f t="shared" si="7"/>
        <v>1168</v>
      </c>
      <c r="I18" s="4">
        <f t="shared" si="8"/>
        <v>1311.2</v>
      </c>
      <c r="K18" s="4">
        <f t="shared" si="6"/>
        <v>14.6</v>
      </c>
      <c r="M18" s="4">
        <f t="shared" si="4"/>
        <v>16.39</v>
      </c>
    </row>
    <row r="19" spans="2:13" ht="12.75">
      <c r="B19" s="5">
        <v>4</v>
      </c>
      <c r="C19" s="2">
        <v>31422</v>
      </c>
      <c r="E19" s="4">
        <f t="shared" si="5"/>
        <v>35270.299999999996</v>
      </c>
      <c r="G19" s="4">
        <f t="shared" si="7"/>
        <v>1204.8</v>
      </c>
      <c r="I19" s="4">
        <f t="shared" si="8"/>
        <v>1352</v>
      </c>
      <c r="K19" s="4">
        <f t="shared" si="6"/>
        <v>15.06</v>
      </c>
      <c r="M19" s="4">
        <f t="shared" si="4"/>
        <v>16.9</v>
      </c>
    </row>
    <row r="20" spans="2:13" ht="12.75">
      <c r="B20" s="5">
        <v>5</v>
      </c>
      <c r="C20" s="2">
        <v>32373</v>
      </c>
      <c r="E20" s="4">
        <f t="shared" si="5"/>
        <v>36334.67</v>
      </c>
      <c r="G20" s="4">
        <f t="shared" si="7"/>
        <v>1240.8</v>
      </c>
      <c r="I20" s="4">
        <f t="shared" si="8"/>
        <v>1392.8</v>
      </c>
      <c r="K20" s="4">
        <f t="shared" si="6"/>
        <v>15.51</v>
      </c>
      <c r="M20" s="4">
        <f t="shared" si="4"/>
        <v>17.41</v>
      </c>
    </row>
    <row r="21" spans="2:13" ht="12.75">
      <c r="B21" s="5">
        <v>6</v>
      </c>
      <c r="C21" s="2">
        <v>33325</v>
      </c>
      <c r="E21" s="4">
        <f t="shared" si="5"/>
        <v>37419.909999999996</v>
      </c>
      <c r="G21" s="4">
        <f t="shared" si="7"/>
        <v>1277.6000000000001</v>
      </c>
      <c r="I21" s="4">
        <f t="shared" si="8"/>
        <v>1434.4</v>
      </c>
      <c r="K21" s="4">
        <f t="shared" si="6"/>
        <v>15.97</v>
      </c>
      <c r="M21" s="4">
        <f t="shared" si="4"/>
        <v>17.93</v>
      </c>
    </row>
    <row r="22" spans="2:13" ht="12.75">
      <c r="B22" s="5">
        <v>7</v>
      </c>
      <c r="C22" s="2">
        <v>34277</v>
      </c>
      <c r="E22" s="4">
        <f t="shared" si="5"/>
        <v>38463.409999999996</v>
      </c>
      <c r="G22" s="4">
        <f t="shared" si="7"/>
        <v>1313.6000000000001</v>
      </c>
      <c r="I22" s="4">
        <f t="shared" si="8"/>
        <v>1474.4</v>
      </c>
      <c r="K22" s="4">
        <f t="shared" si="6"/>
        <v>16.42</v>
      </c>
      <c r="M22" s="4">
        <f t="shared" si="4"/>
        <v>18.43</v>
      </c>
    </row>
    <row r="23" spans="2:13" ht="12.75">
      <c r="B23" s="5">
        <v>8</v>
      </c>
      <c r="C23" s="2">
        <v>35229</v>
      </c>
      <c r="E23" s="4">
        <f t="shared" si="5"/>
        <v>39548.65</v>
      </c>
      <c r="G23" s="4">
        <f t="shared" si="7"/>
        <v>1350.3999999999999</v>
      </c>
      <c r="I23" s="4">
        <f t="shared" si="8"/>
        <v>1516</v>
      </c>
      <c r="K23" s="4">
        <f t="shared" si="6"/>
        <v>16.88</v>
      </c>
      <c r="M23" s="4">
        <f t="shared" si="4"/>
        <v>18.95</v>
      </c>
    </row>
    <row r="24" spans="2:13" ht="12.75">
      <c r="B24" s="5">
        <v>9</v>
      </c>
      <c r="C24" s="2">
        <v>36181</v>
      </c>
      <c r="E24" s="4">
        <f t="shared" si="5"/>
        <v>40613.020000000004</v>
      </c>
      <c r="G24" s="4">
        <f t="shared" si="7"/>
        <v>1387.2</v>
      </c>
      <c r="I24" s="4">
        <f t="shared" si="8"/>
        <v>1556.8000000000002</v>
      </c>
      <c r="K24" s="4">
        <f t="shared" si="6"/>
        <v>17.34</v>
      </c>
      <c r="M24" s="4">
        <f t="shared" si="4"/>
        <v>19.46</v>
      </c>
    </row>
    <row r="25" spans="2:13" ht="12.75">
      <c r="B25" s="5">
        <v>10</v>
      </c>
      <c r="C25" s="2">
        <v>37133</v>
      </c>
      <c r="E25" s="4">
        <f t="shared" si="5"/>
        <v>41677.39</v>
      </c>
      <c r="G25" s="4">
        <f t="shared" si="7"/>
        <v>1423.1999999999998</v>
      </c>
      <c r="I25" s="4">
        <f t="shared" si="8"/>
        <v>1597.6</v>
      </c>
      <c r="K25" s="4">
        <f t="shared" si="6"/>
        <v>17.79</v>
      </c>
      <c r="M25" s="4">
        <f t="shared" si="4"/>
        <v>19.97</v>
      </c>
    </row>
    <row r="26" ht="12.75">
      <c r="B26" s="5"/>
    </row>
    <row r="27" spans="1:13" ht="12.75">
      <c r="A27" s="5" t="s">
        <v>10</v>
      </c>
      <c r="B27" s="5">
        <v>1</v>
      </c>
      <c r="C27" s="2">
        <v>31960</v>
      </c>
      <c r="E27" s="4">
        <f t="shared" si="5"/>
        <v>35875.530000000006</v>
      </c>
      <c r="F27" s="1" t="s">
        <v>8</v>
      </c>
      <c r="G27" s="4">
        <f>SUM(K27*80)</f>
        <v>1224.8</v>
      </c>
      <c r="I27" s="4">
        <f>SUM(M27*80)</f>
        <v>1375.2</v>
      </c>
      <c r="K27" s="4">
        <f aca="true" t="shared" si="9" ref="K27:K36">ROUND(C27/2087,2)</f>
        <v>15.31</v>
      </c>
      <c r="M27" s="4">
        <f t="shared" si="4"/>
        <v>17.19</v>
      </c>
    </row>
    <row r="28" spans="2:13" ht="12.75">
      <c r="B28" s="5">
        <v>2</v>
      </c>
      <c r="C28" s="2">
        <v>33025</v>
      </c>
      <c r="E28" s="4">
        <f t="shared" si="5"/>
        <v>37065.12</v>
      </c>
      <c r="G28" s="4">
        <f aca="true" t="shared" si="10" ref="G28:G36">SUM(K28*80)</f>
        <v>1265.6</v>
      </c>
      <c r="I28" s="4">
        <f aca="true" t="shared" si="11" ref="I28:I36">SUM(M28*80)</f>
        <v>1420.8000000000002</v>
      </c>
      <c r="K28" s="4">
        <f t="shared" si="9"/>
        <v>15.82</v>
      </c>
      <c r="M28" s="4">
        <f t="shared" si="4"/>
        <v>17.76</v>
      </c>
    </row>
    <row r="29" spans="2:13" ht="12.75">
      <c r="B29" s="5">
        <v>3</v>
      </c>
      <c r="C29" s="2">
        <v>34090</v>
      </c>
      <c r="E29" s="4">
        <f t="shared" si="5"/>
        <v>38254.71</v>
      </c>
      <c r="G29" s="4">
        <f t="shared" si="10"/>
        <v>1306.3999999999999</v>
      </c>
      <c r="I29" s="4">
        <f t="shared" si="11"/>
        <v>1466.3999999999999</v>
      </c>
      <c r="K29" s="4">
        <f t="shared" si="9"/>
        <v>16.33</v>
      </c>
      <c r="M29" s="4">
        <f t="shared" si="4"/>
        <v>18.33</v>
      </c>
    </row>
    <row r="30" spans="2:13" ht="12.75">
      <c r="B30" s="5">
        <v>4</v>
      </c>
      <c r="C30" s="2">
        <v>35155</v>
      </c>
      <c r="E30" s="4">
        <f t="shared" si="5"/>
        <v>39444.299999999996</v>
      </c>
      <c r="G30" s="4">
        <f t="shared" si="10"/>
        <v>1347.2</v>
      </c>
      <c r="I30" s="4">
        <f t="shared" si="11"/>
        <v>1512</v>
      </c>
      <c r="K30" s="4">
        <f t="shared" si="9"/>
        <v>16.84</v>
      </c>
      <c r="M30" s="4">
        <f t="shared" si="4"/>
        <v>18.9</v>
      </c>
    </row>
    <row r="31" spans="2:13" ht="12.75">
      <c r="B31" s="5">
        <v>5</v>
      </c>
      <c r="C31" s="2">
        <v>36219</v>
      </c>
      <c r="E31" s="4">
        <f t="shared" si="5"/>
        <v>40654.76</v>
      </c>
      <c r="G31" s="4">
        <f t="shared" si="10"/>
        <v>1388</v>
      </c>
      <c r="I31" s="4">
        <f t="shared" si="11"/>
        <v>1558.4</v>
      </c>
      <c r="K31" s="4">
        <f t="shared" si="9"/>
        <v>17.35</v>
      </c>
      <c r="M31" s="4">
        <f t="shared" si="4"/>
        <v>19.48</v>
      </c>
    </row>
    <row r="32" spans="2:13" ht="12.75">
      <c r="B32" s="5">
        <v>6</v>
      </c>
      <c r="C32" s="2">
        <v>37284</v>
      </c>
      <c r="E32" s="4">
        <f t="shared" si="5"/>
        <v>41844.35</v>
      </c>
      <c r="G32" s="4">
        <f t="shared" si="10"/>
        <v>1428.8</v>
      </c>
      <c r="I32" s="4">
        <f t="shared" si="11"/>
        <v>1604</v>
      </c>
      <c r="K32" s="4">
        <f t="shared" si="9"/>
        <v>17.86</v>
      </c>
      <c r="M32" s="4">
        <f t="shared" si="4"/>
        <v>20.05</v>
      </c>
    </row>
    <row r="33" spans="2:13" ht="12.75">
      <c r="B33" s="5">
        <v>7</v>
      </c>
      <c r="C33" s="2">
        <v>38349</v>
      </c>
      <c r="E33" s="4">
        <f t="shared" si="5"/>
        <v>43054.81</v>
      </c>
      <c r="G33" s="4">
        <f t="shared" si="10"/>
        <v>1470.3999999999999</v>
      </c>
      <c r="I33" s="4">
        <f t="shared" si="11"/>
        <v>1650.3999999999999</v>
      </c>
      <c r="K33" s="4">
        <f t="shared" si="9"/>
        <v>18.38</v>
      </c>
      <c r="M33" s="4">
        <f t="shared" si="4"/>
        <v>20.63</v>
      </c>
    </row>
    <row r="34" spans="2:13" ht="12.75">
      <c r="B34" s="5">
        <v>8</v>
      </c>
      <c r="C34" s="2">
        <v>39414</v>
      </c>
      <c r="E34" s="4">
        <f t="shared" si="5"/>
        <v>44244.4</v>
      </c>
      <c r="G34" s="4">
        <f t="shared" si="10"/>
        <v>1511.2</v>
      </c>
      <c r="I34" s="4">
        <f t="shared" si="11"/>
        <v>1696</v>
      </c>
      <c r="K34" s="4">
        <f t="shared" si="9"/>
        <v>18.89</v>
      </c>
      <c r="M34" s="4">
        <f t="shared" si="4"/>
        <v>21.2</v>
      </c>
    </row>
    <row r="35" spans="2:13" ht="12.75">
      <c r="B35" s="5">
        <v>9</v>
      </c>
      <c r="C35" s="2">
        <v>40479</v>
      </c>
      <c r="E35" s="4">
        <f t="shared" si="5"/>
        <v>45454.86</v>
      </c>
      <c r="G35" s="4">
        <f t="shared" si="10"/>
        <v>1552</v>
      </c>
      <c r="I35" s="4">
        <f t="shared" si="11"/>
        <v>1742.4</v>
      </c>
      <c r="K35" s="4">
        <f t="shared" si="9"/>
        <v>19.4</v>
      </c>
      <c r="M35" s="4">
        <f t="shared" si="4"/>
        <v>21.78</v>
      </c>
    </row>
    <row r="36" spans="2:13" ht="12.75">
      <c r="B36" s="5">
        <v>10</v>
      </c>
      <c r="C36" s="2">
        <v>41544</v>
      </c>
      <c r="E36" s="4">
        <f t="shared" si="5"/>
        <v>46644.450000000004</v>
      </c>
      <c r="G36" s="4">
        <f t="shared" si="10"/>
        <v>1592.8</v>
      </c>
      <c r="I36" s="4">
        <f t="shared" si="11"/>
        <v>1788</v>
      </c>
      <c r="K36" s="4">
        <f t="shared" si="9"/>
        <v>19.91</v>
      </c>
      <c r="M36" s="4">
        <f t="shared" si="4"/>
        <v>22.35</v>
      </c>
    </row>
    <row r="37" ht="12.75">
      <c r="B37" s="5"/>
    </row>
    <row r="38" spans="1:13" ht="12.75">
      <c r="A38" s="5" t="s">
        <v>11</v>
      </c>
      <c r="B38" s="5">
        <v>1</v>
      </c>
      <c r="C38" s="2">
        <v>35625</v>
      </c>
      <c r="E38" s="4">
        <f t="shared" si="5"/>
        <v>39986.92</v>
      </c>
      <c r="F38" s="1" t="s">
        <v>8</v>
      </c>
      <c r="G38" s="4">
        <f>SUM(K38*80)</f>
        <v>1365.6</v>
      </c>
      <c r="I38" s="4">
        <f>SUM(M38*80)</f>
        <v>1532.8</v>
      </c>
      <c r="K38" s="4">
        <f aca="true" t="shared" si="12" ref="K38:K47">ROUND(C38/2087,2)</f>
        <v>17.07</v>
      </c>
      <c r="M38" s="4">
        <f t="shared" si="4"/>
        <v>19.16</v>
      </c>
    </row>
    <row r="39" spans="2:13" ht="12.75">
      <c r="B39" s="5">
        <v>2</v>
      </c>
      <c r="C39" s="2">
        <v>36812</v>
      </c>
      <c r="E39" s="4">
        <f t="shared" si="5"/>
        <v>41322.6</v>
      </c>
      <c r="G39" s="4">
        <f aca="true" t="shared" si="13" ref="G39:G47">SUM(K39*80)</f>
        <v>1411.2</v>
      </c>
      <c r="I39" s="4">
        <f aca="true" t="shared" si="14" ref="I39:I47">SUM(M39*80)</f>
        <v>1584</v>
      </c>
      <c r="K39" s="4">
        <f t="shared" si="12"/>
        <v>17.64</v>
      </c>
      <c r="M39" s="4">
        <f t="shared" si="4"/>
        <v>19.8</v>
      </c>
    </row>
    <row r="40" spans="2:13" ht="12.75">
      <c r="B40" s="5">
        <v>3</v>
      </c>
      <c r="C40" s="2">
        <v>38000</v>
      </c>
      <c r="E40" s="4">
        <f t="shared" si="5"/>
        <v>42658.280000000006</v>
      </c>
      <c r="G40" s="4">
        <f t="shared" si="13"/>
        <v>1456.8000000000002</v>
      </c>
      <c r="I40" s="4">
        <f t="shared" si="14"/>
        <v>1635.2</v>
      </c>
      <c r="K40" s="4">
        <f t="shared" si="12"/>
        <v>18.21</v>
      </c>
      <c r="M40" s="4">
        <f t="shared" si="4"/>
        <v>20.44</v>
      </c>
    </row>
    <row r="41" spans="2:13" ht="12.75">
      <c r="B41" s="5">
        <v>4</v>
      </c>
      <c r="C41" s="2">
        <v>39187</v>
      </c>
      <c r="E41" s="4">
        <f t="shared" si="5"/>
        <v>43993.96</v>
      </c>
      <c r="G41" s="4">
        <f t="shared" si="13"/>
        <v>1502.4</v>
      </c>
      <c r="I41" s="4">
        <f t="shared" si="14"/>
        <v>1686.3999999999999</v>
      </c>
      <c r="K41" s="4">
        <f t="shared" si="12"/>
        <v>18.78</v>
      </c>
      <c r="M41" s="4">
        <f t="shared" si="4"/>
        <v>21.08</v>
      </c>
    </row>
    <row r="42" spans="2:13" ht="12.75">
      <c r="B42" s="5">
        <v>5</v>
      </c>
      <c r="C42" s="2">
        <v>40374</v>
      </c>
      <c r="E42" s="4">
        <f t="shared" si="5"/>
        <v>45329.64</v>
      </c>
      <c r="G42" s="4">
        <f t="shared" si="13"/>
        <v>1548</v>
      </c>
      <c r="I42" s="4">
        <f t="shared" si="14"/>
        <v>1737.6</v>
      </c>
      <c r="K42" s="4">
        <f t="shared" si="12"/>
        <v>19.35</v>
      </c>
      <c r="M42" s="4">
        <f t="shared" si="4"/>
        <v>21.72</v>
      </c>
    </row>
    <row r="43" spans="2:13" ht="12.75">
      <c r="B43" s="5">
        <v>6</v>
      </c>
      <c r="C43" s="2">
        <v>41561</v>
      </c>
      <c r="E43" s="4">
        <f t="shared" si="5"/>
        <v>46644.450000000004</v>
      </c>
      <c r="G43" s="4">
        <f t="shared" si="13"/>
        <v>1592.8</v>
      </c>
      <c r="I43" s="4">
        <f t="shared" si="14"/>
        <v>1788</v>
      </c>
      <c r="K43" s="4">
        <f t="shared" si="12"/>
        <v>19.91</v>
      </c>
      <c r="M43" s="4">
        <f t="shared" si="4"/>
        <v>22.35</v>
      </c>
    </row>
    <row r="44" spans="2:13" ht="12.75">
      <c r="B44" s="5">
        <v>7</v>
      </c>
      <c r="C44" s="2">
        <v>42749</v>
      </c>
      <c r="E44" s="4">
        <f t="shared" si="5"/>
        <v>47980.13</v>
      </c>
      <c r="G44" s="4">
        <f t="shared" si="13"/>
        <v>1638.4</v>
      </c>
      <c r="I44" s="4">
        <f t="shared" si="14"/>
        <v>1839.1999999999998</v>
      </c>
      <c r="K44" s="4">
        <f t="shared" si="12"/>
        <v>20.48</v>
      </c>
      <c r="M44" s="4">
        <f t="shared" si="4"/>
        <v>22.99</v>
      </c>
    </row>
    <row r="45" spans="2:13" ht="12.75">
      <c r="B45" s="5">
        <v>8</v>
      </c>
      <c r="C45" s="2">
        <v>43936</v>
      </c>
      <c r="E45" s="4">
        <f t="shared" si="5"/>
        <v>49315.81</v>
      </c>
      <c r="G45" s="4">
        <f t="shared" si="13"/>
        <v>1684</v>
      </c>
      <c r="I45" s="4">
        <f t="shared" si="14"/>
        <v>1890.3999999999999</v>
      </c>
      <c r="K45" s="4">
        <f t="shared" si="12"/>
        <v>21.05</v>
      </c>
      <c r="M45" s="4">
        <f t="shared" si="4"/>
        <v>23.63</v>
      </c>
    </row>
    <row r="46" spans="2:13" ht="12.75">
      <c r="B46" s="5">
        <v>9</v>
      </c>
      <c r="C46" s="2">
        <v>45123</v>
      </c>
      <c r="E46" s="4">
        <f t="shared" si="5"/>
        <v>50651.49</v>
      </c>
      <c r="G46" s="4">
        <f t="shared" si="13"/>
        <v>1729.6000000000001</v>
      </c>
      <c r="I46" s="4">
        <f t="shared" si="14"/>
        <v>1941.6</v>
      </c>
      <c r="K46" s="4">
        <f t="shared" si="12"/>
        <v>21.62</v>
      </c>
      <c r="M46" s="4">
        <f t="shared" si="4"/>
        <v>24.27</v>
      </c>
    </row>
    <row r="47" spans="2:13" ht="12.75">
      <c r="B47" s="5">
        <v>10</v>
      </c>
      <c r="C47" s="2">
        <v>46310</v>
      </c>
      <c r="E47" s="4">
        <f t="shared" si="5"/>
        <v>51987.17</v>
      </c>
      <c r="G47" s="4">
        <f t="shared" si="13"/>
        <v>1775.2</v>
      </c>
      <c r="I47" s="4">
        <f t="shared" si="14"/>
        <v>1992.8</v>
      </c>
      <c r="K47" s="4">
        <f t="shared" si="12"/>
        <v>22.19</v>
      </c>
      <c r="M47" s="4">
        <f t="shared" si="4"/>
        <v>24.91</v>
      </c>
    </row>
    <row r="48" ht="12.75">
      <c r="B48" s="5"/>
    </row>
    <row r="49" ht="12.75">
      <c r="B49" s="5"/>
    </row>
    <row r="50" spans="2:13" ht="12.75">
      <c r="B50" s="5"/>
      <c r="M50" s="4" t="s">
        <v>22</v>
      </c>
    </row>
    <row r="51" ht="12.75">
      <c r="B51" s="5"/>
    </row>
    <row r="52" spans="3:11" ht="12.75">
      <c r="C52" s="2" t="s">
        <v>0</v>
      </c>
      <c r="G52" s="4" t="s">
        <v>1</v>
      </c>
      <c r="K52" s="4" t="s">
        <v>2</v>
      </c>
    </row>
    <row r="53" spans="1:13" ht="15.75" customHeight="1">
      <c r="A53" s="5" t="s">
        <v>3</v>
      </c>
      <c r="B53" s="5" t="s">
        <v>4</v>
      </c>
      <c r="C53" s="6" t="s">
        <v>5</v>
      </c>
      <c r="E53" s="7" t="s">
        <v>6</v>
      </c>
      <c r="G53" s="7" t="s">
        <v>5</v>
      </c>
      <c r="I53" s="7" t="s">
        <v>6</v>
      </c>
      <c r="K53" s="7" t="s">
        <v>5</v>
      </c>
      <c r="L53" s="7"/>
      <c r="M53" s="4" t="s">
        <v>6</v>
      </c>
    </row>
    <row r="54" spans="1:12" ht="20.25" customHeight="1">
      <c r="A54" s="5"/>
      <c r="B54" s="5"/>
      <c r="C54" s="6"/>
      <c r="E54" s="7"/>
      <c r="G54" s="7"/>
      <c r="I54" s="7"/>
      <c r="K54" s="7"/>
      <c r="L54" s="7"/>
    </row>
    <row r="55" spans="1:13" ht="12.75">
      <c r="A55" s="5" t="s">
        <v>12</v>
      </c>
      <c r="B55" s="5">
        <v>1</v>
      </c>
      <c r="C55" s="2">
        <v>39589</v>
      </c>
      <c r="E55" s="4">
        <f aca="true" t="shared" si="15" ref="E55:E64">SUM(M55*2087)</f>
        <v>44432.229999999996</v>
      </c>
      <c r="F55" s="1" t="s">
        <v>8</v>
      </c>
      <c r="G55" s="4">
        <f>SUM(K55*80)</f>
        <v>1517.6</v>
      </c>
      <c r="I55" s="4">
        <f>SUM(M55*80)</f>
        <v>1703.1999999999998</v>
      </c>
      <c r="K55" s="4">
        <f aca="true" t="shared" si="16" ref="K55:K64">ROUND(C55/2087,2)</f>
        <v>18.97</v>
      </c>
      <c r="M55" s="4">
        <f aca="true" t="shared" si="17" ref="M55:M97">ROUND((ROUND(C55/2087,2)*1.1225),2)</f>
        <v>21.29</v>
      </c>
    </row>
    <row r="56" spans="2:13" ht="12.75">
      <c r="B56" s="5">
        <v>2</v>
      </c>
      <c r="C56" s="2">
        <v>40909</v>
      </c>
      <c r="E56" s="4">
        <f t="shared" si="15"/>
        <v>45914</v>
      </c>
      <c r="G56" s="4">
        <f>SUM(K56*80)</f>
        <v>1568</v>
      </c>
      <c r="I56" s="4">
        <f>SUM(M56*80)</f>
        <v>1760</v>
      </c>
      <c r="K56" s="4">
        <f t="shared" si="16"/>
        <v>19.6</v>
      </c>
      <c r="M56" s="4">
        <f t="shared" si="17"/>
        <v>22</v>
      </c>
    </row>
    <row r="57" spans="2:13" ht="12.75">
      <c r="B57" s="5">
        <v>3</v>
      </c>
      <c r="C57" s="2">
        <v>42229</v>
      </c>
      <c r="E57" s="4">
        <f t="shared" si="15"/>
        <v>47395.770000000004</v>
      </c>
      <c r="G57" s="4">
        <f>SUM(K57*80)</f>
        <v>1618.4</v>
      </c>
      <c r="I57" s="4">
        <f>SUM(M57*80)</f>
        <v>1816.8000000000002</v>
      </c>
      <c r="K57" s="4">
        <f t="shared" si="16"/>
        <v>20.23</v>
      </c>
      <c r="M57" s="4">
        <f t="shared" si="17"/>
        <v>22.71</v>
      </c>
    </row>
    <row r="58" spans="2:13" ht="12.75">
      <c r="B58" s="5">
        <v>4</v>
      </c>
      <c r="C58" s="2">
        <v>43549</v>
      </c>
      <c r="E58" s="4">
        <f t="shared" si="15"/>
        <v>48898.409999999996</v>
      </c>
      <c r="G58" s="4">
        <f>SUM(K58*80)</f>
        <v>1669.6000000000001</v>
      </c>
      <c r="I58" s="4">
        <f>SUM(M58*80)</f>
        <v>1874.4</v>
      </c>
      <c r="K58" s="4">
        <f t="shared" si="16"/>
        <v>20.87</v>
      </c>
      <c r="M58" s="4">
        <f t="shared" si="17"/>
        <v>23.43</v>
      </c>
    </row>
    <row r="59" spans="1:13" s="8" customFormat="1" ht="12.75">
      <c r="A59" s="1"/>
      <c r="B59" s="5">
        <v>5</v>
      </c>
      <c r="C59" s="2">
        <v>44869</v>
      </c>
      <c r="D59" s="3"/>
      <c r="E59" s="4">
        <f t="shared" si="15"/>
        <v>50359.31</v>
      </c>
      <c r="F59" s="1"/>
      <c r="G59" s="4">
        <f aca="true" t="shared" si="18" ref="G59:G64">SUM(K59*80)</f>
        <v>1720</v>
      </c>
      <c r="H59" s="4"/>
      <c r="I59" s="4">
        <f aca="true" t="shared" si="19" ref="I59:I64">SUM(M59*80)</f>
        <v>1930.3999999999999</v>
      </c>
      <c r="J59" s="1"/>
      <c r="K59" s="4">
        <f t="shared" si="16"/>
        <v>21.5</v>
      </c>
      <c r="L59" s="4"/>
      <c r="M59" s="4">
        <f t="shared" si="17"/>
        <v>24.13</v>
      </c>
    </row>
    <row r="60" spans="2:13" ht="12.75">
      <c r="B60" s="5">
        <v>6</v>
      </c>
      <c r="C60" s="2">
        <v>46189</v>
      </c>
      <c r="E60" s="4">
        <f t="shared" si="15"/>
        <v>51841.08</v>
      </c>
      <c r="G60" s="4">
        <f t="shared" si="18"/>
        <v>1770.3999999999999</v>
      </c>
      <c r="I60" s="4">
        <f t="shared" si="19"/>
        <v>1987.2</v>
      </c>
      <c r="K60" s="4">
        <f t="shared" si="16"/>
        <v>22.13</v>
      </c>
      <c r="M60" s="4">
        <f t="shared" si="17"/>
        <v>24.84</v>
      </c>
    </row>
    <row r="61" spans="2:13" ht="12.75">
      <c r="B61" s="5">
        <v>7</v>
      </c>
      <c r="C61" s="2">
        <v>47509</v>
      </c>
      <c r="E61" s="4">
        <f t="shared" si="15"/>
        <v>53322.85</v>
      </c>
      <c r="G61" s="4">
        <f t="shared" si="18"/>
        <v>1820.8000000000002</v>
      </c>
      <c r="I61" s="4">
        <f t="shared" si="19"/>
        <v>2044</v>
      </c>
      <c r="K61" s="4">
        <f t="shared" si="16"/>
        <v>22.76</v>
      </c>
      <c r="M61" s="4">
        <f t="shared" si="17"/>
        <v>25.55</v>
      </c>
    </row>
    <row r="62" spans="2:13" ht="12.75">
      <c r="B62" s="5">
        <v>8</v>
      </c>
      <c r="C62" s="2">
        <v>48829</v>
      </c>
      <c r="E62" s="4">
        <f t="shared" si="15"/>
        <v>54825.49</v>
      </c>
      <c r="G62" s="4">
        <f t="shared" si="18"/>
        <v>1872</v>
      </c>
      <c r="I62" s="4">
        <f t="shared" si="19"/>
        <v>2101.6</v>
      </c>
      <c r="K62" s="4">
        <f t="shared" si="16"/>
        <v>23.4</v>
      </c>
      <c r="M62" s="4">
        <f t="shared" si="17"/>
        <v>26.27</v>
      </c>
    </row>
    <row r="63" spans="2:13" ht="12.75">
      <c r="B63" s="5">
        <v>9</v>
      </c>
      <c r="C63" s="2">
        <v>50149</v>
      </c>
      <c r="E63" s="4">
        <f t="shared" si="15"/>
        <v>56286.39</v>
      </c>
      <c r="G63" s="4">
        <f t="shared" si="18"/>
        <v>1922.4</v>
      </c>
      <c r="I63" s="4">
        <f t="shared" si="19"/>
        <v>2157.6</v>
      </c>
      <c r="K63" s="4">
        <f t="shared" si="16"/>
        <v>24.03</v>
      </c>
      <c r="M63" s="4">
        <f t="shared" si="17"/>
        <v>26.97</v>
      </c>
    </row>
    <row r="64" spans="2:13" ht="12.75">
      <c r="B64" s="5">
        <v>10</v>
      </c>
      <c r="C64" s="2">
        <v>51469</v>
      </c>
      <c r="E64" s="4">
        <f t="shared" si="15"/>
        <v>57768.159999999996</v>
      </c>
      <c r="G64" s="4">
        <f t="shared" si="18"/>
        <v>1972.8</v>
      </c>
      <c r="I64" s="4">
        <f t="shared" si="19"/>
        <v>2214.4</v>
      </c>
      <c r="K64" s="4">
        <f t="shared" si="16"/>
        <v>24.66</v>
      </c>
      <c r="M64" s="4">
        <f t="shared" si="17"/>
        <v>27.68</v>
      </c>
    </row>
    <row r="65" ht="12.75">
      <c r="B65" s="5"/>
    </row>
    <row r="66" spans="1:13" ht="12.75">
      <c r="A66" s="5" t="s">
        <v>13</v>
      </c>
      <c r="B66" s="5">
        <v>1</v>
      </c>
      <c r="C66" s="2">
        <v>43844</v>
      </c>
      <c r="E66" s="4">
        <f aca="true" t="shared" si="20" ref="E66:E75">SUM(M66*2087)</f>
        <v>49211.46</v>
      </c>
      <c r="F66" s="1" t="s">
        <v>8</v>
      </c>
      <c r="G66" s="4">
        <f>SUM(K66*80)</f>
        <v>1680.8000000000002</v>
      </c>
      <c r="I66" s="4">
        <f>SUM(M66*80)</f>
        <v>1886.3999999999999</v>
      </c>
      <c r="K66" s="4">
        <f aca="true" t="shared" si="21" ref="K66:K75">ROUND(C66/2087,2)</f>
        <v>21.01</v>
      </c>
      <c r="M66" s="4">
        <f t="shared" si="17"/>
        <v>23.58</v>
      </c>
    </row>
    <row r="67" spans="2:13" ht="12.75">
      <c r="B67" s="5">
        <v>2</v>
      </c>
      <c r="C67" s="2">
        <v>45305</v>
      </c>
      <c r="E67" s="4">
        <f t="shared" si="20"/>
        <v>50860.19</v>
      </c>
      <c r="G67" s="4">
        <f aca="true" t="shared" si="22" ref="G67:G75">SUM(K67*80)</f>
        <v>1736.8000000000002</v>
      </c>
      <c r="I67" s="4">
        <f aca="true" t="shared" si="23" ref="I67:I75">SUM(M67*80)</f>
        <v>1949.6000000000001</v>
      </c>
      <c r="K67" s="4">
        <f t="shared" si="21"/>
        <v>21.71</v>
      </c>
      <c r="M67" s="4">
        <f t="shared" si="17"/>
        <v>24.37</v>
      </c>
    </row>
    <row r="68" spans="2:13" ht="12.75">
      <c r="B68" s="5">
        <v>3</v>
      </c>
      <c r="C68" s="2">
        <v>46766</v>
      </c>
      <c r="E68" s="4">
        <f t="shared" si="20"/>
        <v>52508.92</v>
      </c>
      <c r="G68" s="4">
        <f t="shared" si="22"/>
        <v>1792.8</v>
      </c>
      <c r="I68" s="4">
        <f t="shared" si="23"/>
        <v>2012.8</v>
      </c>
      <c r="K68" s="4">
        <f t="shared" si="21"/>
        <v>22.41</v>
      </c>
      <c r="M68" s="4">
        <f t="shared" si="17"/>
        <v>25.16</v>
      </c>
    </row>
    <row r="69" spans="2:13" ht="12.75">
      <c r="B69" s="5">
        <v>4</v>
      </c>
      <c r="C69" s="2">
        <v>48227</v>
      </c>
      <c r="E69" s="4">
        <f t="shared" si="20"/>
        <v>54136.780000000006</v>
      </c>
      <c r="G69" s="4">
        <f t="shared" si="22"/>
        <v>1848.8</v>
      </c>
      <c r="I69" s="4">
        <f t="shared" si="23"/>
        <v>2075.2000000000003</v>
      </c>
      <c r="K69" s="4">
        <f t="shared" si="21"/>
        <v>23.11</v>
      </c>
      <c r="M69" s="4">
        <f t="shared" si="17"/>
        <v>25.94</v>
      </c>
    </row>
    <row r="70" spans="2:13" ht="12.75" customHeight="1">
      <c r="B70" s="5">
        <v>5</v>
      </c>
      <c r="C70" s="2">
        <v>49688</v>
      </c>
      <c r="E70" s="4">
        <f t="shared" si="20"/>
        <v>55785.51</v>
      </c>
      <c r="G70" s="4">
        <f t="shared" si="22"/>
        <v>1904.8</v>
      </c>
      <c r="I70" s="4">
        <f t="shared" si="23"/>
        <v>2138.4</v>
      </c>
      <c r="K70" s="4">
        <f t="shared" si="21"/>
        <v>23.81</v>
      </c>
      <c r="M70" s="4">
        <f t="shared" si="17"/>
        <v>26.73</v>
      </c>
    </row>
    <row r="71" spans="2:13" ht="12.75">
      <c r="B71" s="5">
        <v>6</v>
      </c>
      <c r="C71" s="2">
        <v>51149</v>
      </c>
      <c r="E71" s="4">
        <f t="shared" si="20"/>
        <v>57413.37</v>
      </c>
      <c r="G71" s="4">
        <f t="shared" si="22"/>
        <v>1960.8000000000002</v>
      </c>
      <c r="I71" s="4">
        <f t="shared" si="23"/>
        <v>2200.8</v>
      </c>
      <c r="K71" s="4">
        <f t="shared" si="21"/>
        <v>24.51</v>
      </c>
      <c r="M71" s="4">
        <f t="shared" si="17"/>
        <v>27.51</v>
      </c>
    </row>
    <row r="72" spans="2:13" ht="12.75">
      <c r="B72" s="5">
        <v>7</v>
      </c>
      <c r="C72" s="2">
        <v>52610</v>
      </c>
      <c r="E72" s="4">
        <f t="shared" si="20"/>
        <v>59062.1</v>
      </c>
      <c r="G72" s="4">
        <f t="shared" si="22"/>
        <v>2016.8000000000002</v>
      </c>
      <c r="I72" s="4">
        <f t="shared" si="23"/>
        <v>2264</v>
      </c>
      <c r="K72" s="4">
        <f t="shared" si="21"/>
        <v>25.21</v>
      </c>
      <c r="M72" s="4">
        <f t="shared" si="17"/>
        <v>28.3</v>
      </c>
    </row>
    <row r="73" spans="2:13" ht="12.75">
      <c r="B73" s="5">
        <v>8</v>
      </c>
      <c r="C73" s="2">
        <v>54071</v>
      </c>
      <c r="E73" s="4">
        <f t="shared" si="20"/>
        <v>60689.96</v>
      </c>
      <c r="G73" s="4">
        <f t="shared" si="22"/>
        <v>2072.8</v>
      </c>
      <c r="I73" s="4">
        <f t="shared" si="23"/>
        <v>2326.3999999999996</v>
      </c>
      <c r="K73" s="4">
        <f t="shared" si="21"/>
        <v>25.91</v>
      </c>
      <c r="M73" s="4">
        <f t="shared" si="17"/>
        <v>29.08</v>
      </c>
    </row>
    <row r="74" spans="2:13" ht="12.75">
      <c r="B74" s="5">
        <v>9</v>
      </c>
      <c r="C74" s="2">
        <v>55532</v>
      </c>
      <c r="E74" s="4">
        <f t="shared" si="20"/>
        <v>62338.69</v>
      </c>
      <c r="G74" s="4">
        <f t="shared" si="22"/>
        <v>2128.8</v>
      </c>
      <c r="I74" s="4">
        <f t="shared" si="23"/>
        <v>2389.6</v>
      </c>
      <c r="K74" s="4">
        <f t="shared" si="21"/>
        <v>26.61</v>
      </c>
      <c r="M74" s="4">
        <f t="shared" si="17"/>
        <v>29.87</v>
      </c>
    </row>
    <row r="75" spans="2:13" ht="12.75">
      <c r="B75" s="5">
        <v>10</v>
      </c>
      <c r="C75" s="2">
        <v>56993</v>
      </c>
      <c r="E75" s="4">
        <f t="shared" si="20"/>
        <v>63987.42</v>
      </c>
      <c r="G75" s="4">
        <f t="shared" si="22"/>
        <v>2184.7999999999997</v>
      </c>
      <c r="I75" s="4">
        <f t="shared" si="23"/>
        <v>2452.8</v>
      </c>
      <c r="K75" s="4">
        <f t="shared" si="21"/>
        <v>27.31</v>
      </c>
      <c r="M75" s="4">
        <f t="shared" si="17"/>
        <v>30.66</v>
      </c>
    </row>
    <row r="76" ht="12.75">
      <c r="B76" s="5"/>
    </row>
    <row r="77" spans="1:13" ht="12.75">
      <c r="A77" s="5" t="s">
        <v>14</v>
      </c>
      <c r="B77" s="5">
        <v>1</v>
      </c>
      <c r="C77" s="2">
        <v>48425</v>
      </c>
      <c r="E77" s="4">
        <f aca="true" t="shared" si="24" ref="E77:E86">SUM(M77*2087)</f>
        <v>54345.479999999996</v>
      </c>
      <c r="F77" s="1" t="s">
        <v>8</v>
      </c>
      <c r="G77" s="4">
        <f>SUM(K77*80)</f>
        <v>1856</v>
      </c>
      <c r="I77" s="4">
        <f>SUM(M77*80)</f>
        <v>2083.2</v>
      </c>
      <c r="K77" s="4">
        <f aca="true" t="shared" si="25" ref="K77:K86">ROUND(C77/2087,2)</f>
        <v>23.2</v>
      </c>
      <c r="M77" s="4">
        <f t="shared" si="17"/>
        <v>26.04</v>
      </c>
    </row>
    <row r="78" spans="2:13" ht="12.75">
      <c r="B78" s="5">
        <v>2</v>
      </c>
      <c r="C78" s="2">
        <v>50039</v>
      </c>
      <c r="E78" s="4">
        <f t="shared" si="24"/>
        <v>56182.04</v>
      </c>
      <c r="G78" s="4">
        <f aca="true" t="shared" si="26" ref="G78:G86">SUM(K78*80)</f>
        <v>1918.4</v>
      </c>
      <c r="I78" s="4">
        <f aca="true" t="shared" si="27" ref="I78:I86">SUM(M78*80)</f>
        <v>2153.6000000000004</v>
      </c>
      <c r="K78" s="4">
        <f t="shared" si="25"/>
        <v>23.98</v>
      </c>
      <c r="M78" s="4">
        <f t="shared" si="17"/>
        <v>26.92</v>
      </c>
    </row>
    <row r="79" spans="2:13" ht="12.75">
      <c r="B79" s="5">
        <v>3</v>
      </c>
      <c r="C79" s="2">
        <v>51652</v>
      </c>
      <c r="E79" s="4">
        <f t="shared" si="24"/>
        <v>57976.86</v>
      </c>
      <c r="G79" s="4">
        <f t="shared" si="26"/>
        <v>1980</v>
      </c>
      <c r="I79" s="4">
        <f t="shared" si="27"/>
        <v>2222.4</v>
      </c>
      <c r="K79" s="4">
        <f t="shared" si="25"/>
        <v>24.75</v>
      </c>
      <c r="M79" s="4">
        <f t="shared" si="17"/>
        <v>27.78</v>
      </c>
    </row>
    <row r="80" spans="2:13" ht="12.75">
      <c r="B80" s="5">
        <v>4</v>
      </c>
      <c r="C80" s="2">
        <v>53266</v>
      </c>
      <c r="E80" s="4">
        <f t="shared" si="24"/>
        <v>59792.549999999996</v>
      </c>
      <c r="G80" s="4">
        <f t="shared" si="26"/>
        <v>2041.6</v>
      </c>
      <c r="I80" s="4">
        <f t="shared" si="27"/>
        <v>2292</v>
      </c>
      <c r="K80" s="4">
        <f t="shared" si="25"/>
        <v>25.52</v>
      </c>
      <c r="M80" s="4">
        <f t="shared" si="17"/>
        <v>28.65</v>
      </c>
    </row>
    <row r="81" spans="2:13" ht="12.75">
      <c r="B81" s="5">
        <v>5</v>
      </c>
      <c r="C81" s="2">
        <v>54880</v>
      </c>
      <c r="E81" s="4">
        <f t="shared" si="24"/>
        <v>61608.24</v>
      </c>
      <c r="G81" s="4">
        <f t="shared" si="26"/>
        <v>2104</v>
      </c>
      <c r="I81" s="4">
        <f t="shared" si="27"/>
        <v>2361.6</v>
      </c>
      <c r="K81" s="4">
        <f t="shared" si="25"/>
        <v>26.3</v>
      </c>
      <c r="M81" s="4">
        <f t="shared" si="17"/>
        <v>29.52</v>
      </c>
    </row>
    <row r="82" spans="2:13" ht="12.75">
      <c r="B82" s="5">
        <v>6</v>
      </c>
      <c r="C82" s="2">
        <v>56493</v>
      </c>
      <c r="E82" s="4">
        <f t="shared" si="24"/>
        <v>63423.93</v>
      </c>
      <c r="G82" s="4">
        <f t="shared" si="26"/>
        <v>2165.6</v>
      </c>
      <c r="I82" s="4">
        <f t="shared" si="27"/>
        <v>2431.2</v>
      </c>
      <c r="K82" s="4">
        <f t="shared" si="25"/>
        <v>27.07</v>
      </c>
      <c r="M82" s="4">
        <f t="shared" si="17"/>
        <v>30.39</v>
      </c>
    </row>
    <row r="83" spans="2:13" ht="12.75">
      <c r="B83" s="5">
        <v>7</v>
      </c>
      <c r="C83" s="2">
        <v>58107</v>
      </c>
      <c r="E83" s="4">
        <f t="shared" si="24"/>
        <v>65218.75</v>
      </c>
      <c r="G83" s="4">
        <f t="shared" si="26"/>
        <v>2227.2</v>
      </c>
      <c r="I83" s="4">
        <f t="shared" si="27"/>
        <v>2500</v>
      </c>
      <c r="K83" s="4">
        <f t="shared" si="25"/>
        <v>27.84</v>
      </c>
      <c r="M83" s="4">
        <f t="shared" si="17"/>
        <v>31.25</v>
      </c>
    </row>
    <row r="84" spans="2:13" ht="12.75">
      <c r="B84" s="5">
        <v>8</v>
      </c>
      <c r="C84" s="2">
        <v>59721</v>
      </c>
      <c r="E84" s="4">
        <f t="shared" si="24"/>
        <v>67055.31000000001</v>
      </c>
      <c r="G84" s="4">
        <f t="shared" si="26"/>
        <v>2289.6</v>
      </c>
      <c r="I84" s="4">
        <f t="shared" si="27"/>
        <v>2570.4</v>
      </c>
      <c r="K84" s="4">
        <f t="shared" si="25"/>
        <v>28.62</v>
      </c>
      <c r="M84" s="4">
        <f t="shared" si="17"/>
        <v>32.13</v>
      </c>
    </row>
    <row r="85" spans="2:13" ht="12.75" customHeight="1">
      <c r="B85" s="5">
        <v>9</v>
      </c>
      <c r="C85" s="2">
        <v>61334</v>
      </c>
      <c r="E85" s="4">
        <f t="shared" si="24"/>
        <v>68850.13</v>
      </c>
      <c r="G85" s="4">
        <f t="shared" si="26"/>
        <v>2351.2</v>
      </c>
      <c r="I85" s="4">
        <f t="shared" si="27"/>
        <v>2639.2000000000003</v>
      </c>
      <c r="K85" s="4">
        <f t="shared" si="25"/>
        <v>29.39</v>
      </c>
      <c r="M85" s="4">
        <f t="shared" si="17"/>
        <v>32.99</v>
      </c>
    </row>
    <row r="86" spans="2:13" ht="12.75">
      <c r="B86" s="5">
        <v>10</v>
      </c>
      <c r="C86" s="2">
        <v>62948</v>
      </c>
      <c r="E86" s="4">
        <f t="shared" si="24"/>
        <v>70644.95</v>
      </c>
      <c r="G86" s="4">
        <f t="shared" si="26"/>
        <v>2412.8</v>
      </c>
      <c r="I86" s="4">
        <f t="shared" si="27"/>
        <v>2708</v>
      </c>
      <c r="K86" s="4">
        <f t="shared" si="25"/>
        <v>30.16</v>
      </c>
      <c r="M86" s="4">
        <f t="shared" si="17"/>
        <v>33.85</v>
      </c>
    </row>
    <row r="87" ht="12.75">
      <c r="B87" s="5"/>
    </row>
    <row r="88" spans="1:13" ht="12.75">
      <c r="A88" s="5" t="s">
        <v>15</v>
      </c>
      <c r="B88" s="5">
        <v>1</v>
      </c>
      <c r="C88" s="2">
        <v>53328</v>
      </c>
      <c r="E88" s="4">
        <f aca="true" t="shared" si="28" ref="E88:E97">SUM(M88*2087)</f>
        <v>59855.159999999996</v>
      </c>
      <c r="F88" s="1" t="s">
        <v>8</v>
      </c>
      <c r="G88" s="4">
        <f>SUM(K88*80)</f>
        <v>2044</v>
      </c>
      <c r="I88" s="4">
        <f>SUM(M88*80)</f>
        <v>2294.4</v>
      </c>
      <c r="K88" s="4">
        <f aca="true" t="shared" si="29" ref="K88:K97">ROUND(C88/2087,2)</f>
        <v>25.55</v>
      </c>
      <c r="M88" s="4">
        <f t="shared" si="17"/>
        <v>28.68</v>
      </c>
    </row>
    <row r="89" spans="2:13" ht="12.75">
      <c r="B89" s="5">
        <v>2</v>
      </c>
      <c r="C89" s="2">
        <v>55106</v>
      </c>
      <c r="E89" s="4">
        <f t="shared" si="28"/>
        <v>61837.81</v>
      </c>
      <c r="G89" s="4">
        <f aca="true" t="shared" si="30" ref="G89:G97">SUM(K89*80)</f>
        <v>2112</v>
      </c>
      <c r="I89" s="4">
        <f aca="true" t="shared" si="31" ref="I89:I97">SUM(M89*80)</f>
        <v>2370.4</v>
      </c>
      <c r="K89" s="4">
        <f t="shared" si="29"/>
        <v>26.4</v>
      </c>
      <c r="M89" s="4">
        <f t="shared" si="17"/>
        <v>29.63</v>
      </c>
    </row>
    <row r="90" spans="2:13" ht="12.75">
      <c r="B90" s="5">
        <v>3</v>
      </c>
      <c r="C90" s="2">
        <v>56884</v>
      </c>
      <c r="E90" s="4">
        <f t="shared" si="28"/>
        <v>63862.200000000004</v>
      </c>
      <c r="G90" s="4">
        <f t="shared" si="30"/>
        <v>2180.8</v>
      </c>
      <c r="I90" s="4">
        <f t="shared" si="31"/>
        <v>2448</v>
      </c>
      <c r="K90" s="4">
        <f t="shared" si="29"/>
        <v>27.26</v>
      </c>
      <c r="M90" s="4">
        <f t="shared" si="17"/>
        <v>30.6</v>
      </c>
    </row>
    <row r="91" spans="2:13" ht="12.75">
      <c r="B91" s="5">
        <v>4</v>
      </c>
      <c r="C91" s="2">
        <v>58662</v>
      </c>
      <c r="E91" s="4">
        <f t="shared" si="28"/>
        <v>65844.85</v>
      </c>
      <c r="G91" s="4">
        <f t="shared" si="30"/>
        <v>2248.8</v>
      </c>
      <c r="I91" s="4">
        <f t="shared" si="31"/>
        <v>2524</v>
      </c>
      <c r="K91" s="4">
        <f t="shared" si="29"/>
        <v>28.11</v>
      </c>
      <c r="M91" s="4">
        <f t="shared" si="17"/>
        <v>31.55</v>
      </c>
    </row>
    <row r="92" spans="2:13" ht="12.75">
      <c r="B92" s="5">
        <v>5</v>
      </c>
      <c r="C92" s="2">
        <v>60440</v>
      </c>
      <c r="E92" s="4">
        <f t="shared" si="28"/>
        <v>67848.37</v>
      </c>
      <c r="G92" s="4">
        <f t="shared" si="30"/>
        <v>2316.8</v>
      </c>
      <c r="I92" s="4">
        <f t="shared" si="31"/>
        <v>2600.7999999999997</v>
      </c>
      <c r="K92" s="4">
        <f t="shared" si="29"/>
        <v>28.96</v>
      </c>
      <c r="M92" s="4">
        <f t="shared" si="17"/>
        <v>32.51</v>
      </c>
    </row>
    <row r="93" spans="2:13" ht="12.75">
      <c r="B93" s="5">
        <v>6</v>
      </c>
      <c r="C93" s="2">
        <v>62218</v>
      </c>
      <c r="E93" s="4">
        <f t="shared" si="28"/>
        <v>69831.02</v>
      </c>
      <c r="G93" s="4">
        <f t="shared" si="30"/>
        <v>2384.7999999999997</v>
      </c>
      <c r="I93" s="4">
        <f t="shared" si="31"/>
        <v>2676.8</v>
      </c>
      <c r="K93" s="4">
        <f t="shared" si="29"/>
        <v>29.81</v>
      </c>
      <c r="M93" s="4">
        <f t="shared" si="17"/>
        <v>33.46</v>
      </c>
    </row>
    <row r="94" spans="2:13" ht="12.75">
      <c r="B94" s="5">
        <v>7</v>
      </c>
      <c r="C94" s="2">
        <v>63995</v>
      </c>
      <c r="E94" s="4">
        <f t="shared" si="28"/>
        <v>71834.54000000001</v>
      </c>
      <c r="G94" s="4">
        <f t="shared" si="30"/>
        <v>2452.8</v>
      </c>
      <c r="I94" s="4">
        <f t="shared" si="31"/>
        <v>2753.6000000000004</v>
      </c>
      <c r="K94" s="4">
        <f t="shared" si="29"/>
        <v>30.66</v>
      </c>
      <c r="M94" s="4">
        <f t="shared" si="17"/>
        <v>34.42</v>
      </c>
    </row>
    <row r="95" spans="2:13" ht="12.75">
      <c r="B95" s="5">
        <v>8</v>
      </c>
      <c r="C95" s="2">
        <v>65773</v>
      </c>
      <c r="E95" s="4">
        <f t="shared" si="28"/>
        <v>73838.06000000001</v>
      </c>
      <c r="G95" s="4">
        <f t="shared" si="30"/>
        <v>2521.6</v>
      </c>
      <c r="I95" s="4">
        <f t="shared" si="31"/>
        <v>2830.4</v>
      </c>
      <c r="K95" s="4">
        <f t="shared" si="29"/>
        <v>31.52</v>
      </c>
      <c r="M95" s="4">
        <f t="shared" si="17"/>
        <v>35.38</v>
      </c>
    </row>
    <row r="96" spans="2:13" ht="12.75">
      <c r="B96" s="5">
        <v>9</v>
      </c>
      <c r="C96" s="2">
        <v>67551</v>
      </c>
      <c r="E96" s="4">
        <f t="shared" si="28"/>
        <v>75841.58</v>
      </c>
      <c r="G96" s="4">
        <f t="shared" si="30"/>
        <v>2589.6</v>
      </c>
      <c r="I96" s="4">
        <f t="shared" si="31"/>
        <v>2907.2000000000003</v>
      </c>
      <c r="K96" s="4">
        <f t="shared" si="29"/>
        <v>32.37</v>
      </c>
      <c r="M96" s="4">
        <f t="shared" si="17"/>
        <v>36.34</v>
      </c>
    </row>
    <row r="97" spans="2:13" ht="12.75">
      <c r="B97" s="5">
        <v>10</v>
      </c>
      <c r="C97" s="2">
        <v>69329</v>
      </c>
      <c r="E97" s="4">
        <f t="shared" si="28"/>
        <v>77824.23</v>
      </c>
      <c r="G97" s="4">
        <f t="shared" si="30"/>
        <v>2657.6</v>
      </c>
      <c r="I97" s="4">
        <f t="shared" si="31"/>
        <v>2983.2</v>
      </c>
      <c r="K97" s="4">
        <f t="shared" si="29"/>
        <v>33.22</v>
      </c>
      <c r="M97" s="4">
        <f t="shared" si="17"/>
        <v>37.29</v>
      </c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spans="3:11" ht="12.75">
      <c r="C102" s="2" t="s">
        <v>0</v>
      </c>
      <c r="G102" s="4" t="s">
        <v>1</v>
      </c>
      <c r="K102" s="4" t="s">
        <v>2</v>
      </c>
    </row>
    <row r="103" spans="1:13" ht="15.75" customHeight="1">
      <c r="A103" s="5" t="s">
        <v>3</v>
      </c>
      <c r="B103" s="5" t="s">
        <v>4</v>
      </c>
      <c r="C103" s="6" t="s">
        <v>5</v>
      </c>
      <c r="E103" s="7" t="s">
        <v>6</v>
      </c>
      <c r="G103" s="7" t="s">
        <v>5</v>
      </c>
      <c r="I103" s="7" t="s">
        <v>6</v>
      </c>
      <c r="K103" s="7" t="s">
        <v>5</v>
      </c>
      <c r="L103" s="7"/>
      <c r="M103" s="4" t="s">
        <v>6</v>
      </c>
    </row>
    <row r="104" spans="1:12" ht="20.25" customHeight="1">
      <c r="A104" s="5"/>
      <c r="B104" s="5"/>
      <c r="C104" s="6"/>
      <c r="E104" s="7"/>
      <c r="G104" s="7"/>
      <c r="I104" s="7"/>
      <c r="K104" s="7"/>
      <c r="L104" s="7"/>
    </row>
    <row r="105" spans="1:13" ht="12.75">
      <c r="A105" s="5" t="s">
        <v>16</v>
      </c>
      <c r="B105" s="5">
        <v>1</v>
      </c>
      <c r="C105" s="2">
        <v>58589</v>
      </c>
      <c r="E105" s="4">
        <f aca="true" t="shared" si="32" ref="E105:E114">SUM(M105*2087)</f>
        <v>65761.37000000001</v>
      </c>
      <c r="F105" s="1" t="s">
        <v>8</v>
      </c>
      <c r="G105" s="4">
        <f>SUM(K105*80)</f>
        <v>2245.6</v>
      </c>
      <c r="I105" s="4">
        <f>SUM(M105*80)</f>
        <v>2520.8</v>
      </c>
      <c r="K105" s="4">
        <f aca="true" t="shared" si="33" ref="K105:K114">ROUND(C105/2087,2)</f>
        <v>28.07</v>
      </c>
      <c r="M105" s="4">
        <f aca="true" t="shared" si="34" ref="M105:M147">ROUND((ROUND(C105/2087,2)*1.1225),2)</f>
        <v>31.51</v>
      </c>
    </row>
    <row r="106" spans="2:13" ht="12.75">
      <c r="B106" s="5">
        <v>2</v>
      </c>
      <c r="C106" s="2">
        <v>60542</v>
      </c>
      <c r="E106" s="4">
        <f t="shared" si="32"/>
        <v>67952.72</v>
      </c>
      <c r="G106" s="4">
        <f>SUM(K106*80)</f>
        <v>2320.8</v>
      </c>
      <c r="I106" s="4">
        <f>SUM(M106*80)</f>
        <v>2604.8</v>
      </c>
      <c r="K106" s="4">
        <f t="shared" si="33"/>
        <v>29.01</v>
      </c>
      <c r="M106" s="4">
        <f t="shared" si="34"/>
        <v>32.56</v>
      </c>
    </row>
    <row r="107" spans="2:13" ht="12.75">
      <c r="B107" s="5">
        <v>3</v>
      </c>
      <c r="C107" s="2">
        <v>62495</v>
      </c>
      <c r="E107" s="4">
        <f t="shared" si="32"/>
        <v>70144.06999999999</v>
      </c>
      <c r="G107" s="4">
        <f>SUM(K107*80)</f>
        <v>2395.2000000000003</v>
      </c>
      <c r="I107" s="4">
        <f>SUM(M107*80)</f>
        <v>2688.8</v>
      </c>
      <c r="K107" s="4">
        <f t="shared" si="33"/>
        <v>29.94</v>
      </c>
      <c r="M107" s="4">
        <f t="shared" si="34"/>
        <v>33.61</v>
      </c>
    </row>
    <row r="108" spans="2:13" ht="12.75">
      <c r="B108" s="5">
        <v>4</v>
      </c>
      <c r="C108" s="2">
        <v>64448</v>
      </c>
      <c r="E108" s="4">
        <f t="shared" si="32"/>
        <v>72335.42</v>
      </c>
      <c r="G108" s="4">
        <f>SUM(K108*80)</f>
        <v>2470.4</v>
      </c>
      <c r="I108" s="4">
        <f>SUM(M108*80)</f>
        <v>2772.7999999999997</v>
      </c>
      <c r="K108" s="4">
        <f t="shared" si="33"/>
        <v>30.88</v>
      </c>
      <c r="M108" s="4">
        <f t="shared" si="34"/>
        <v>34.66</v>
      </c>
    </row>
    <row r="109" spans="2:13" ht="12.75">
      <c r="B109" s="5">
        <v>5</v>
      </c>
      <c r="C109" s="2">
        <v>66400</v>
      </c>
      <c r="E109" s="4">
        <f t="shared" si="32"/>
        <v>74547.64</v>
      </c>
      <c r="G109" s="4">
        <f aca="true" t="shared" si="35" ref="G109:G114">SUM(K109*80)</f>
        <v>2545.6</v>
      </c>
      <c r="I109" s="4">
        <f aca="true" t="shared" si="36" ref="I109:I114">SUM(M109*80)</f>
        <v>2857.6</v>
      </c>
      <c r="K109" s="4">
        <f t="shared" si="33"/>
        <v>31.82</v>
      </c>
      <c r="M109" s="4">
        <f t="shared" si="34"/>
        <v>35.72</v>
      </c>
    </row>
    <row r="110" spans="2:13" ht="12.75">
      <c r="B110" s="5">
        <v>6</v>
      </c>
      <c r="C110" s="2">
        <v>68353</v>
      </c>
      <c r="E110" s="4">
        <f t="shared" si="32"/>
        <v>76718.12</v>
      </c>
      <c r="G110" s="4">
        <f t="shared" si="35"/>
        <v>2620</v>
      </c>
      <c r="I110" s="4">
        <f t="shared" si="36"/>
        <v>2940.7999999999997</v>
      </c>
      <c r="K110" s="4">
        <f t="shared" si="33"/>
        <v>32.75</v>
      </c>
      <c r="M110" s="4">
        <f t="shared" si="34"/>
        <v>36.76</v>
      </c>
    </row>
    <row r="111" spans="2:13" ht="12.75">
      <c r="B111" s="5">
        <v>7</v>
      </c>
      <c r="C111" s="2">
        <v>70306</v>
      </c>
      <c r="E111" s="4">
        <f t="shared" si="32"/>
        <v>78930.34</v>
      </c>
      <c r="G111" s="4">
        <f t="shared" si="35"/>
        <v>2695.2</v>
      </c>
      <c r="I111" s="4">
        <f t="shared" si="36"/>
        <v>3025.6</v>
      </c>
      <c r="K111" s="4">
        <f t="shared" si="33"/>
        <v>33.69</v>
      </c>
      <c r="M111" s="4">
        <f t="shared" si="34"/>
        <v>37.82</v>
      </c>
    </row>
    <row r="112" spans="2:13" ht="12.75">
      <c r="B112" s="5">
        <v>8</v>
      </c>
      <c r="C112" s="2">
        <v>72258</v>
      </c>
      <c r="E112" s="4">
        <f t="shared" si="32"/>
        <v>81100.81999999999</v>
      </c>
      <c r="G112" s="4">
        <f t="shared" si="35"/>
        <v>2769.6</v>
      </c>
      <c r="I112" s="4">
        <f t="shared" si="36"/>
        <v>3108.8</v>
      </c>
      <c r="K112" s="4">
        <f t="shared" si="33"/>
        <v>34.62</v>
      </c>
      <c r="M112" s="4">
        <f t="shared" si="34"/>
        <v>38.86</v>
      </c>
    </row>
    <row r="113" spans="2:13" ht="12.75">
      <c r="B113" s="5">
        <v>9</v>
      </c>
      <c r="C113" s="2">
        <v>74211</v>
      </c>
      <c r="E113" s="4">
        <f t="shared" si="32"/>
        <v>83313.04000000001</v>
      </c>
      <c r="G113" s="4">
        <f t="shared" si="35"/>
        <v>2844.8</v>
      </c>
      <c r="I113" s="4">
        <f t="shared" si="36"/>
        <v>3193.6000000000004</v>
      </c>
      <c r="K113" s="4">
        <f t="shared" si="33"/>
        <v>35.56</v>
      </c>
      <c r="M113" s="4">
        <f t="shared" si="34"/>
        <v>39.92</v>
      </c>
    </row>
    <row r="114" spans="2:13" ht="12.75">
      <c r="B114" s="5">
        <v>10</v>
      </c>
      <c r="C114" s="2">
        <v>76164</v>
      </c>
      <c r="E114" s="4">
        <f t="shared" si="32"/>
        <v>85483.52</v>
      </c>
      <c r="G114" s="4">
        <f t="shared" si="35"/>
        <v>2919.2000000000003</v>
      </c>
      <c r="I114" s="4">
        <f t="shared" si="36"/>
        <v>3276.8</v>
      </c>
      <c r="K114" s="4">
        <f t="shared" si="33"/>
        <v>36.49</v>
      </c>
      <c r="M114" s="4">
        <f t="shared" si="34"/>
        <v>40.96</v>
      </c>
    </row>
    <row r="115" ht="12.75">
      <c r="B115" s="5"/>
    </row>
    <row r="116" spans="1:13" ht="12.75">
      <c r="A116" s="5" t="s">
        <v>17</v>
      </c>
      <c r="B116" s="5">
        <v>1</v>
      </c>
      <c r="C116" s="2">
        <v>70225</v>
      </c>
      <c r="E116" s="4">
        <f aca="true" t="shared" si="37" ref="E116:E125">SUM(M116*2087)</f>
        <v>78825.99</v>
      </c>
      <c r="F116" s="1" t="s">
        <v>8</v>
      </c>
      <c r="G116" s="4">
        <f>SUM(K116*80)</f>
        <v>2692</v>
      </c>
      <c r="I116" s="4">
        <f>SUM(M116*80)</f>
        <v>3021.6000000000004</v>
      </c>
      <c r="K116" s="4">
        <f aca="true" t="shared" si="38" ref="K116:K125">ROUND(C116/2087,2)</f>
        <v>33.65</v>
      </c>
      <c r="M116" s="4">
        <f t="shared" si="34"/>
        <v>37.77</v>
      </c>
    </row>
    <row r="117" spans="2:13" ht="12.75">
      <c r="B117" s="5">
        <v>2</v>
      </c>
      <c r="C117" s="2">
        <v>72566</v>
      </c>
      <c r="E117" s="4">
        <f t="shared" si="37"/>
        <v>81455.61</v>
      </c>
      <c r="G117" s="4">
        <f aca="true" t="shared" si="39" ref="G117:G125">SUM(K117*80)</f>
        <v>2781.6000000000004</v>
      </c>
      <c r="I117" s="4">
        <f aca="true" t="shared" si="40" ref="I117:I125">SUM(M117*80)</f>
        <v>3122.4</v>
      </c>
      <c r="K117" s="4">
        <f t="shared" si="38"/>
        <v>34.77</v>
      </c>
      <c r="M117" s="4">
        <f t="shared" si="34"/>
        <v>39.03</v>
      </c>
    </row>
    <row r="118" spans="2:13" ht="12.75">
      <c r="B118" s="5">
        <v>3</v>
      </c>
      <c r="C118" s="2">
        <v>74907</v>
      </c>
      <c r="E118" s="4">
        <f t="shared" si="37"/>
        <v>84085.23</v>
      </c>
      <c r="G118" s="4">
        <f t="shared" si="39"/>
        <v>2871.2</v>
      </c>
      <c r="I118" s="4">
        <f t="shared" si="40"/>
        <v>3223.2</v>
      </c>
      <c r="K118" s="4">
        <f t="shared" si="38"/>
        <v>35.89</v>
      </c>
      <c r="M118" s="4">
        <f t="shared" si="34"/>
        <v>40.29</v>
      </c>
    </row>
    <row r="119" spans="2:13" ht="12.75">
      <c r="B119" s="5">
        <v>4</v>
      </c>
      <c r="C119" s="2">
        <v>77247</v>
      </c>
      <c r="E119" s="4">
        <f t="shared" si="37"/>
        <v>86693.98</v>
      </c>
      <c r="G119" s="4">
        <f t="shared" si="39"/>
        <v>2960.7999999999997</v>
      </c>
      <c r="I119" s="4">
        <f t="shared" si="40"/>
        <v>3323.2</v>
      </c>
      <c r="K119" s="4">
        <f t="shared" si="38"/>
        <v>37.01</v>
      </c>
      <c r="M119" s="4">
        <f t="shared" si="34"/>
        <v>41.54</v>
      </c>
    </row>
    <row r="120" spans="2:13" ht="12.75">
      <c r="B120" s="5">
        <v>5</v>
      </c>
      <c r="C120" s="2">
        <v>79588</v>
      </c>
      <c r="E120" s="4">
        <f t="shared" si="37"/>
        <v>89344.47</v>
      </c>
      <c r="G120" s="4">
        <f t="shared" si="39"/>
        <v>3051.2</v>
      </c>
      <c r="I120" s="4">
        <f t="shared" si="40"/>
        <v>3424.8</v>
      </c>
      <c r="K120" s="4">
        <f t="shared" si="38"/>
        <v>38.14</v>
      </c>
      <c r="M120" s="4">
        <f t="shared" si="34"/>
        <v>42.81</v>
      </c>
    </row>
    <row r="121" spans="2:13" ht="12.75">
      <c r="B121" s="5">
        <v>6</v>
      </c>
      <c r="C121" s="2">
        <v>81929</v>
      </c>
      <c r="E121" s="4">
        <f t="shared" si="37"/>
        <v>91974.09</v>
      </c>
      <c r="G121" s="4">
        <f t="shared" si="39"/>
        <v>3140.7999999999997</v>
      </c>
      <c r="I121" s="4">
        <f t="shared" si="40"/>
        <v>3525.6</v>
      </c>
      <c r="K121" s="4">
        <f t="shared" si="38"/>
        <v>39.26</v>
      </c>
      <c r="M121" s="4">
        <f t="shared" si="34"/>
        <v>44.07</v>
      </c>
    </row>
    <row r="122" spans="2:13" ht="12.75">
      <c r="B122" s="5">
        <v>7</v>
      </c>
      <c r="C122" s="2">
        <v>84269</v>
      </c>
      <c r="E122" s="4">
        <f t="shared" si="37"/>
        <v>94603.70999999999</v>
      </c>
      <c r="G122" s="4">
        <f t="shared" si="39"/>
        <v>3230.4</v>
      </c>
      <c r="I122" s="4">
        <f t="shared" si="40"/>
        <v>3626.3999999999996</v>
      </c>
      <c r="K122" s="4">
        <f t="shared" si="38"/>
        <v>40.38</v>
      </c>
      <c r="M122" s="4">
        <f t="shared" si="34"/>
        <v>45.33</v>
      </c>
    </row>
    <row r="123" spans="2:13" ht="12.75">
      <c r="B123" s="5">
        <v>8</v>
      </c>
      <c r="C123" s="2">
        <v>86610</v>
      </c>
      <c r="E123" s="4">
        <f t="shared" si="37"/>
        <v>97212.45999999999</v>
      </c>
      <c r="G123" s="4">
        <f t="shared" si="39"/>
        <v>3320</v>
      </c>
      <c r="I123" s="4">
        <f t="shared" si="40"/>
        <v>3726.3999999999996</v>
      </c>
      <c r="K123" s="4">
        <f t="shared" si="38"/>
        <v>41.5</v>
      </c>
      <c r="M123" s="4">
        <f t="shared" si="34"/>
        <v>46.58</v>
      </c>
    </row>
    <row r="124" spans="2:13" ht="12.75">
      <c r="B124" s="5">
        <v>9</v>
      </c>
      <c r="C124" s="2">
        <v>88951</v>
      </c>
      <c r="E124" s="4">
        <f t="shared" si="37"/>
        <v>99842.08</v>
      </c>
      <c r="G124" s="4">
        <f t="shared" si="39"/>
        <v>3409.6</v>
      </c>
      <c r="I124" s="4">
        <f t="shared" si="40"/>
        <v>3827.2000000000003</v>
      </c>
      <c r="K124" s="4">
        <f t="shared" si="38"/>
        <v>42.62</v>
      </c>
      <c r="M124" s="4">
        <f t="shared" si="34"/>
        <v>47.84</v>
      </c>
    </row>
    <row r="125" spans="2:13" ht="12.75">
      <c r="B125" s="5">
        <v>10</v>
      </c>
      <c r="C125" s="2">
        <v>91291</v>
      </c>
      <c r="E125" s="4">
        <f t="shared" si="37"/>
        <v>102471.7</v>
      </c>
      <c r="G125" s="4">
        <f t="shared" si="39"/>
        <v>3499.2000000000003</v>
      </c>
      <c r="I125" s="4">
        <f t="shared" si="40"/>
        <v>3928</v>
      </c>
      <c r="K125" s="4">
        <f t="shared" si="38"/>
        <v>43.74</v>
      </c>
      <c r="M125" s="4">
        <f t="shared" si="34"/>
        <v>49.1</v>
      </c>
    </row>
    <row r="126" ht="12.75">
      <c r="B126" s="5"/>
    </row>
    <row r="127" spans="1:13" ht="12.75">
      <c r="A127" s="5" t="s">
        <v>18</v>
      </c>
      <c r="B127" s="5">
        <v>1</v>
      </c>
      <c r="C127" s="2">
        <v>83507</v>
      </c>
      <c r="E127" s="4">
        <f aca="true" t="shared" si="41" ref="E127:E136">SUM(M127*2087)</f>
        <v>93727.17</v>
      </c>
      <c r="F127" s="1" t="s">
        <v>8</v>
      </c>
      <c r="G127" s="4">
        <f>SUM(K127*80)</f>
        <v>3200.7999999999997</v>
      </c>
      <c r="I127" s="4">
        <f>SUM(M127*80)</f>
        <v>3592.7999999999997</v>
      </c>
      <c r="K127" s="4">
        <f aca="true" t="shared" si="42" ref="K127:K136">ROUND(C127/2087,2)</f>
        <v>40.01</v>
      </c>
      <c r="M127" s="4">
        <f t="shared" si="34"/>
        <v>44.91</v>
      </c>
    </row>
    <row r="128" spans="2:13" ht="12.75">
      <c r="B128" s="5">
        <v>2</v>
      </c>
      <c r="C128" s="2">
        <v>86291</v>
      </c>
      <c r="E128" s="4">
        <f t="shared" si="41"/>
        <v>96878.54000000001</v>
      </c>
      <c r="G128" s="4">
        <f aca="true" t="shared" si="43" ref="G128:G136">SUM(K128*80)</f>
        <v>3308</v>
      </c>
      <c r="I128" s="4">
        <f aca="true" t="shared" si="44" ref="I128:I136">SUM(M128*80)</f>
        <v>3713.6000000000004</v>
      </c>
      <c r="K128" s="4">
        <f t="shared" si="42"/>
        <v>41.35</v>
      </c>
      <c r="M128" s="4">
        <f t="shared" si="34"/>
        <v>46.42</v>
      </c>
    </row>
    <row r="129" spans="2:13" ht="12.75">
      <c r="B129" s="5">
        <v>3</v>
      </c>
      <c r="C129" s="2">
        <v>89074</v>
      </c>
      <c r="E129" s="4">
        <f t="shared" si="41"/>
        <v>99988.17</v>
      </c>
      <c r="G129" s="4">
        <f t="shared" si="43"/>
        <v>3414.4</v>
      </c>
      <c r="I129" s="4">
        <f t="shared" si="44"/>
        <v>3832.7999999999997</v>
      </c>
      <c r="K129" s="4">
        <f t="shared" si="42"/>
        <v>42.68</v>
      </c>
      <c r="M129" s="4">
        <f t="shared" si="34"/>
        <v>47.91</v>
      </c>
    </row>
    <row r="130" spans="2:13" ht="12.75">
      <c r="B130" s="5">
        <v>4</v>
      </c>
      <c r="C130" s="2">
        <v>91858</v>
      </c>
      <c r="E130" s="4">
        <f t="shared" si="41"/>
        <v>103097.8</v>
      </c>
      <c r="G130" s="4">
        <f t="shared" si="43"/>
        <v>3520.7999999999997</v>
      </c>
      <c r="I130" s="4">
        <f t="shared" si="44"/>
        <v>3952</v>
      </c>
      <c r="K130" s="4">
        <f t="shared" si="42"/>
        <v>44.01</v>
      </c>
      <c r="M130" s="4">
        <f t="shared" si="34"/>
        <v>49.4</v>
      </c>
    </row>
    <row r="131" spans="2:13" ht="12.75">
      <c r="B131" s="5">
        <v>5</v>
      </c>
      <c r="C131" s="2">
        <v>94641</v>
      </c>
      <c r="E131" s="4">
        <f t="shared" si="41"/>
        <v>106249.17</v>
      </c>
      <c r="G131" s="4">
        <f t="shared" si="43"/>
        <v>3628</v>
      </c>
      <c r="I131" s="4">
        <f t="shared" si="44"/>
        <v>4072.7999999999997</v>
      </c>
      <c r="K131" s="4">
        <f t="shared" si="42"/>
        <v>45.35</v>
      </c>
      <c r="M131" s="4">
        <f t="shared" si="34"/>
        <v>50.91</v>
      </c>
    </row>
    <row r="132" spans="2:13" ht="12.75">
      <c r="B132" s="5">
        <v>6</v>
      </c>
      <c r="C132" s="2">
        <v>97424</v>
      </c>
      <c r="E132" s="4">
        <f t="shared" si="41"/>
        <v>109358.8</v>
      </c>
      <c r="G132" s="4">
        <f t="shared" si="43"/>
        <v>3734.4</v>
      </c>
      <c r="I132" s="4">
        <f t="shared" si="44"/>
        <v>4192</v>
      </c>
      <c r="K132" s="4">
        <f t="shared" si="42"/>
        <v>46.68</v>
      </c>
      <c r="M132" s="4">
        <f t="shared" si="34"/>
        <v>52.4</v>
      </c>
    </row>
    <row r="133" spans="2:13" ht="12.75">
      <c r="B133" s="5">
        <v>7</v>
      </c>
      <c r="C133" s="2">
        <v>100208</v>
      </c>
      <c r="E133" s="4">
        <f t="shared" si="41"/>
        <v>112489.3</v>
      </c>
      <c r="G133" s="4">
        <f t="shared" si="43"/>
        <v>3841.6000000000004</v>
      </c>
      <c r="I133" s="4">
        <f t="shared" si="44"/>
        <v>4312</v>
      </c>
      <c r="K133" s="4">
        <f t="shared" si="42"/>
        <v>48.02</v>
      </c>
      <c r="M133" s="4">
        <f t="shared" si="34"/>
        <v>53.9</v>
      </c>
    </row>
    <row r="134" spans="2:13" ht="12.75">
      <c r="B134" s="5">
        <v>8</v>
      </c>
      <c r="C134" s="2">
        <v>102991</v>
      </c>
      <c r="E134" s="4">
        <f t="shared" si="41"/>
        <v>115619.8</v>
      </c>
      <c r="G134" s="4">
        <f t="shared" si="43"/>
        <v>3948</v>
      </c>
      <c r="I134" s="4">
        <f t="shared" si="44"/>
        <v>4432</v>
      </c>
      <c r="K134" s="4">
        <f t="shared" si="42"/>
        <v>49.35</v>
      </c>
      <c r="M134" s="4">
        <f t="shared" si="34"/>
        <v>55.4</v>
      </c>
    </row>
    <row r="135" spans="2:13" ht="12.75">
      <c r="B135" s="5">
        <v>9</v>
      </c>
      <c r="C135" s="2">
        <v>105775</v>
      </c>
      <c r="E135" s="4">
        <f t="shared" si="41"/>
        <v>118729.43000000001</v>
      </c>
      <c r="G135" s="4">
        <f t="shared" si="43"/>
        <v>4054.4</v>
      </c>
      <c r="I135" s="4">
        <f t="shared" si="44"/>
        <v>4551.2</v>
      </c>
      <c r="K135" s="4">
        <f t="shared" si="42"/>
        <v>50.68</v>
      </c>
      <c r="M135" s="4">
        <f t="shared" si="34"/>
        <v>56.89</v>
      </c>
    </row>
    <row r="136" spans="2:13" ht="12.75">
      <c r="B136" s="5">
        <v>10</v>
      </c>
      <c r="C136" s="2">
        <v>108558</v>
      </c>
      <c r="E136" s="4">
        <f t="shared" si="41"/>
        <v>121859.93000000001</v>
      </c>
      <c r="G136" s="4">
        <f t="shared" si="43"/>
        <v>4161.6</v>
      </c>
      <c r="I136" s="4">
        <f t="shared" si="44"/>
        <v>4671.2</v>
      </c>
      <c r="K136" s="4">
        <f t="shared" si="42"/>
        <v>52.02</v>
      </c>
      <c r="M136" s="4">
        <f t="shared" si="34"/>
        <v>58.39</v>
      </c>
    </row>
    <row r="137" ht="12.75">
      <c r="B137" s="5"/>
    </row>
    <row r="138" spans="1:13" ht="12.75">
      <c r="A138" s="5" t="s">
        <v>19</v>
      </c>
      <c r="B138" s="5">
        <v>1</v>
      </c>
      <c r="C138" s="2">
        <v>98680</v>
      </c>
      <c r="E138" s="4">
        <f aca="true" t="shared" si="45" ref="E138:E147">SUM(M138*2087)</f>
        <v>110757.09</v>
      </c>
      <c r="F138" s="1" t="s">
        <v>8</v>
      </c>
      <c r="G138" s="4">
        <f>SUM(K138*80)</f>
        <v>3782.4</v>
      </c>
      <c r="I138" s="4">
        <f>SUM(M138*80)</f>
        <v>4245.6</v>
      </c>
      <c r="K138" s="4">
        <f aca="true" t="shared" si="46" ref="K138:K147">ROUND(C138/2087,2)</f>
        <v>47.28</v>
      </c>
      <c r="M138" s="4">
        <f t="shared" si="34"/>
        <v>53.07</v>
      </c>
    </row>
    <row r="139" spans="2:13" ht="12.75">
      <c r="B139" s="5">
        <v>2</v>
      </c>
      <c r="C139" s="2">
        <v>101970</v>
      </c>
      <c r="E139" s="4">
        <f t="shared" si="45"/>
        <v>114471.95</v>
      </c>
      <c r="G139" s="4">
        <f aca="true" t="shared" si="47" ref="G139:G147">SUM(K139*80)</f>
        <v>3908.8</v>
      </c>
      <c r="I139" s="4">
        <f aca="true" t="shared" si="48" ref="I139:I147">SUM(M139*80)</f>
        <v>4388</v>
      </c>
      <c r="K139" s="4">
        <f t="shared" si="46"/>
        <v>48.86</v>
      </c>
      <c r="M139" s="4">
        <f t="shared" si="34"/>
        <v>54.85</v>
      </c>
    </row>
    <row r="140" spans="2:13" ht="12.75">
      <c r="B140" s="5">
        <v>3</v>
      </c>
      <c r="C140" s="2">
        <v>105259</v>
      </c>
      <c r="E140" s="4">
        <f t="shared" si="45"/>
        <v>118165.93999999999</v>
      </c>
      <c r="G140" s="4">
        <f t="shared" si="47"/>
        <v>4035.2</v>
      </c>
      <c r="I140" s="4">
        <f t="shared" si="48"/>
        <v>4529.599999999999</v>
      </c>
      <c r="K140" s="4">
        <f t="shared" si="46"/>
        <v>50.44</v>
      </c>
      <c r="M140" s="4">
        <f t="shared" si="34"/>
        <v>56.62</v>
      </c>
    </row>
    <row r="141" spans="2:13" ht="12.75">
      <c r="B141" s="5">
        <v>4</v>
      </c>
      <c r="C141" s="2">
        <v>108548</v>
      </c>
      <c r="E141" s="4">
        <f t="shared" si="45"/>
        <v>121839.06000000001</v>
      </c>
      <c r="G141" s="4">
        <f t="shared" si="47"/>
        <v>4160.8</v>
      </c>
      <c r="I141" s="4">
        <f t="shared" si="48"/>
        <v>4670.400000000001</v>
      </c>
      <c r="K141" s="4">
        <f t="shared" si="46"/>
        <v>52.01</v>
      </c>
      <c r="M141" s="4">
        <f t="shared" si="34"/>
        <v>58.38</v>
      </c>
    </row>
    <row r="142" spans="2:13" ht="12.75">
      <c r="B142" s="5">
        <v>5</v>
      </c>
      <c r="C142" s="2">
        <v>111837</v>
      </c>
      <c r="E142" s="4">
        <f t="shared" si="45"/>
        <v>125533.05</v>
      </c>
      <c r="G142" s="4">
        <f t="shared" si="47"/>
        <v>4287.200000000001</v>
      </c>
      <c r="I142" s="4">
        <f t="shared" si="48"/>
        <v>4812</v>
      </c>
      <c r="K142" s="4">
        <f t="shared" si="46"/>
        <v>53.59</v>
      </c>
      <c r="M142" s="4">
        <f t="shared" si="34"/>
        <v>60.15</v>
      </c>
    </row>
    <row r="143" spans="2:13" ht="12.75">
      <c r="B143" s="5">
        <v>6</v>
      </c>
      <c r="C143" s="2">
        <v>115126</v>
      </c>
      <c r="E143" s="4">
        <f t="shared" si="45"/>
        <v>129227.04000000001</v>
      </c>
      <c r="G143" s="4">
        <f t="shared" si="47"/>
        <v>4412.799999999999</v>
      </c>
      <c r="I143" s="4">
        <f t="shared" si="48"/>
        <v>4953.6</v>
      </c>
      <c r="K143" s="4">
        <f t="shared" si="46"/>
        <v>55.16</v>
      </c>
      <c r="M143" s="4">
        <f t="shared" si="34"/>
        <v>61.92</v>
      </c>
    </row>
    <row r="144" spans="2:13" ht="12.75">
      <c r="B144" s="5">
        <v>7</v>
      </c>
      <c r="C144" s="2">
        <v>118415</v>
      </c>
      <c r="E144" s="4">
        <f t="shared" si="45"/>
        <v>132921.03</v>
      </c>
      <c r="G144" s="4">
        <f t="shared" si="47"/>
        <v>4539.2</v>
      </c>
      <c r="I144" s="4">
        <f t="shared" si="48"/>
        <v>5095.2</v>
      </c>
      <c r="K144" s="4">
        <f t="shared" si="46"/>
        <v>56.74</v>
      </c>
      <c r="M144" s="4">
        <f t="shared" si="34"/>
        <v>63.69</v>
      </c>
    </row>
    <row r="145" spans="2:13" ht="12.75">
      <c r="B145" s="5">
        <v>8</v>
      </c>
      <c r="C145" s="2">
        <v>121704</v>
      </c>
      <c r="E145" s="4">
        <f t="shared" si="45"/>
        <v>136615.02</v>
      </c>
      <c r="G145" s="4">
        <f t="shared" si="47"/>
        <v>4665.6</v>
      </c>
      <c r="I145" s="4">
        <f t="shared" si="48"/>
        <v>5236.799999999999</v>
      </c>
      <c r="K145" s="4">
        <f t="shared" si="46"/>
        <v>58.32</v>
      </c>
      <c r="M145" s="4">
        <f t="shared" si="34"/>
        <v>65.46</v>
      </c>
    </row>
    <row r="146" spans="2:13" ht="12.75">
      <c r="B146" s="5">
        <v>9</v>
      </c>
      <c r="C146" s="2">
        <v>124993</v>
      </c>
      <c r="E146" s="4">
        <f t="shared" si="45"/>
        <v>140309.01</v>
      </c>
      <c r="G146" s="4">
        <f t="shared" si="47"/>
        <v>4791.2</v>
      </c>
      <c r="I146" s="4">
        <f t="shared" si="48"/>
        <v>5378.400000000001</v>
      </c>
      <c r="K146" s="4">
        <f t="shared" si="46"/>
        <v>59.89</v>
      </c>
      <c r="M146" s="4">
        <f t="shared" si="34"/>
        <v>67.23</v>
      </c>
    </row>
    <row r="147" spans="2:13" ht="12.75">
      <c r="B147" s="5">
        <v>10</v>
      </c>
      <c r="C147" s="2">
        <v>128282</v>
      </c>
      <c r="E147" s="4">
        <f t="shared" si="45"/>
        <v>144003</v>
      </c>
      <c r="G147" s="4">
        <f t="shared" si="47"/>
        <v>4917.6</v>
      </c>
      <c r="I147" s="4">
        <f t="shared" si="48"/>
        <v>5520</v>
      </c>
      <c r="K147" s="4">
        <f t="shared" si="46"/>
        <v>61.47</v>
      </c>
      <c r="M147" s="4">
        <f t="shared" si="34"/>
        <v>69</v>
      </c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spans="3:11" ht="12.75">
      <c r="C152" s="2" t="s">
        <v>0</v>
      </c>
      <c r="G152" s="4" t="s">
        <v>1</v>
      </c>
      <c r="K152" s="4" t="s">
        <v>2</v>
      </c>
    </row>
    <row r="153" spans="1:13" ht="12.75">
      <c r="A153" s="5" t="s">
        <v>3</v>
      </c>
      <c r="B153" s="5" t="s">
        <v>4</v>
      </c>
      <c r="C153" s="6" t="s">
        <v>5</v>
      </c>
      <c r="E153" s="7" t="s">
        <v>6</v>
      </c>
      <c r="G153" s="7" t="s">
        <v>5</v>
      </c>
      <c r="I153" s="7" t="s">
        <v>6</v>
      </c>
      <c r="K153" s="7" t="s">
        <v>5</v>
      </c>
      <c r="L153" s="7"/>
      <c r="M153" s="4" t="s">
        <v>6</v>
      </c>
    </row>
    <row r="154" spans="1:12" ht="20.25" customHeight="1">
      <c r="A154" s="5"/>
      <c r="B154" s="5"/>
      <c r="C154" s="6"/>
      <c r="E154" s="7"/>
      <c r="G154" s="7"/>
      <c r="I154" s="7"/>
      <c r="K154" s="7"/>
      <c r="L154" s="7"/>
    </row>
    <row r="155" spans="1:13" ht="12.75">
      <c r="A155" s="5" t="s">
        <v>20</v>
      </c>
      <c r="B155" s="5">
        <v>1</v>
      </c>
      <c r="C155" s="2">
        <v>116077</v>
      </c>
      <c r="E155" s="4">
        <f aca="true" t="shared" si="49" ref="E155:E164">SUM(M155*2087)</f>
        <v>130291.41</v>
      </c>
      <c r="F155" s="1" t="s">
        <v>8</v>
      </c>
      <c r="G155" s="4">
        <f>SUM(K155*80)</f>
        <v>4449.599999999999</v>
      </c>
      <c r="I155" s="4">
        <f>SUM(M155*80)</f>
        <v>4994.4</v>
      </c>
      <c r="K155" s="4">
        <f aca="true" t="shared" si="50" ref="K155:K164">ROUND(C155/2087,2)</f>
        <v>55.62</v>
      </c>
      <c r="M155" s="4">
        <f aca="true" t="shared" si="51" ref="M155:M164">ROUND((ROUND(C155/2087,2)*1.1225),2)</f>
        <v>62.43</v>
      </c>
    </row>
    <row r="156" spans="1:13" s="8" customFormat="1" ht="12.75">
      <c r="A156" s="1"/>
      <c r="B156" s="5">
        <v>2</v>
      </c>
      <c r="C156" s="2">
        <v>119946</v>
      </c>
      <c r="D156" s="3"/>
      <c r="E156" s="4">
        <f t="shared" si="49"/>
        <v>134632.37000000002</v>
      </c>
      <c r="F156" s="1"/>
      <c r="G156" s="4">
        <f aca="true" t="shared" si="52" ref="G156:G164">SUM(K156*80)</f>
        <v>4597.6</v>
      </c>
      <c r="H156" s="4"/>
      <c r="I156" s="4">
        <f aca="true" t="shared" si="53" ref="I156:I164">SUM(M156*80)</f>
        <v>5160.8</v>
      </c>
      <c r="J156" s="1"/>
      <c r="K156" s="4">
        <f t="shared" si="50"/>
        <v>57.47</v>
      </c>
      <c r="L156" s="4"/>
      <c r="M156" s="4">
        <f t="shared" si="51"/>
        <v>64.51</v>
      </c>
    </row>
    <row r="157" spans="2:13" ht="12.75">
      <c r="B157" s="5">
        <v>3</v>
      </c>
      <c r="C157" s="2">
        <v>123815</v>
      </c>
      <c r="E157" s="4">
        <f t="shared" si="49"/>
        <v>138994.19999999998</v>
      </c>
      <c r="G157" s="4">
        <f t="shared" si="52"/>
        <v>4746.4</v>
      </c>
      <c r="I157" s="4">
        <f t="shared" si="53"/>
        <v>5328</v>
      </c>
      <c r="K157" s="4">
        <f t="shared" si="50"/>
        <v>59.33</v>
      </c>
      <c r="M157" s="4">
        <f t="shared" si="51"/>
        <v>66.6</v>
      </c>
    </row>
    <row r="158" spans="2:13" ht="12.75">
      <c r="B158" s="5">
        <v>4</v>
      </c>
      <c r="C158" s="2">
        <v>127684</v>
      </c>
      <c r="E158" s="4">
        <f t="shared" si="49"/>
        <v>143314.29</v>
      </c>
      <c r="G158" s="4">
        <f t="shared" si="52"/>
        <v>4894.4</v>
      </c>
      <c r="I158" s="4">
        <f t="shared" si="53"/>
        <v>5493.6</v>
      </c>
      <c r="K158" s="4">
        <f t="shared" si="50"/>
        <v>61.18</v>
      </c>
      <c r="M158" s="4">
        <f t="shared" si="51"/>
        <v>68.67</v>
      </c>
    </row>
    <row r="159" spans="2:13" ht="12.75">
      <c r="B159" s="5">
        <v>5</v>
      </c>
      <c r="C159" s="2">
        <v>131554</v>
      </c>
      <c r="E159" s="4">
        <f t="shared" si="49"/>
        <v>147655.25</v>
      </c>
      <c r="G159" s="4">
        <f t="shared" si="52"/>
        <v>5042.4</v>
      </c>
      <c r="I159" s="4">
        <f t="shared" si="53"/>
        <v>5660</v>
      </c>
      <c r="K159" s="4">
        <f t="shared" si="50"/>
        <v>63.03</v>
      </c>
      <c r="M159" s="4">
        <f t="shared" si="51"/>
        <v>70.75</v>
      </c>
    </row>
    <row r="160" spans="2:13" ht="12.75">
      <c r="B160" s="5">
        <v>6</v>
      </c>
      <c r="C160" s="2">
        <v>135423</v>
      </c>
      <c r="E160" s="4">
        <f t="shared" si="49"/>
        <v>152017.08000000002</v>
      </c>
      <c r="G160" s="4">
        <f t="shared" si="52"/>
        <v>5191.2</v>
      </c>
      <c r="I160" s="4">
        <f t="shared" si="53"/>
        <v>5827.200000000001</v>
      </c>
      <c r="K160" s="4">
        <f t="shared" si="50"/>
        <v>64.89</v>
      </c>
      <c r="M160" s="4">
        <f t="shared" si="51"/>
        <v>72.84</v>
      </c>
    </row>
    <row r="161" spans="2:13" ht="12.75">
      <c r="B161" s="5">
        <v>7</v>
      </c>
      <c r="C161" s="2">
        <v>139292</v>
      </c>
      <c r="E161" s="4">
        <f t="shared" si="49"/>
        <v>156358.04</v>
      </c>
      <c r="G161" s="4">
        <f t="shared" si="52"/>
        <v>5339.2</v>
      </c>
      <c r="I161" s="4">
        <f t="shared" si="53"/>
        <v>5993.6</v>
      </c>
      <c r="K161" s="4">
        <f t="shared" si="50"/>
        <v>66.74</v>
      </c>
      <c r="M161" s="4">
        <f t="shared" si="51"/>
        <v>74.92</v>
      </c>
    </row>
    <row r="162" spans="2:13" ht="12.75">
      <c r="B162" s="5">
        <v>8</v>
      </c>
      <c r="C162" s="2">
        <v>143162</v>
      </c>
      <c r="E162" s="4">
        <f t="shared" si="49"/>
        <v>160699</v>
      </c>
      <c r="G162" s="4">
        <f t="shared" si="52"/>
        <v>5488</v>
      </c>
      <c r="I162" s="4">
        <f t="shared" si="53"/>
        <v>6160</v>
      </c>
      <c r="K162" s="4">
        <f t="shared" si="50"/>
        <v>68.6</v>
      </c>
      <c r="M162" s="4">
        <f t="shared" si="51"/>
        <v>77</v>
      </c>
    </row>
    <row r="163" spans="2:13" ht="12.75">
      <c r="B163" s="5">
        <v>9</v>
      </c>
      <c r="C163" s="2">
        <v>147031</v>
      </c>
      <c r="E163" s="4">
        <f t="shared" si="49"/>
        <v>165039.96</v>
      </c>
      <c r="G163" s="4">
        <f t="shared" si="52"/>
        <v>5636</v>
      </c>
      <c r="I163" s="4">
        <f t="shared" si="53"/>
        <v>6326.4</v>
      </c>
      <c r="K163" s="4">
        <f t="shared" si="50"/>
        <v>70.45</v>
      </c>
      <c r="M163" s="4">
        <f t="shared" si="51"/>
        <v>79.08</v>
      </c>
    </row>
    <row r="164" spans="2:13" ht="12.75">
      <c r="B164" s="5">
        <v>10</v>
      </c>
      <c r="C164" s="2">
        <v>150900</v>
      </c>
      <c r="E164" s="4">
        <f t="shared" si="49"/>
        <v>169380.91999999998</v>
      </c>
      <c r="G164" s="4">
        <f t="shared" si="52"/>
        <v>5784</v>
      </c>
      <c r="I164" s="4">
        <f t="shared" si="53"/>
        <v>6492.799999999999</v>
      </c>
      <c r="K164" s="4">
        <f t="shared" si="50"/>
        <v>72.3</v>
      </c>
      <c r="M164" s="4">
        <f t="shared" si="51"/>
        <v>81.16</v>
      </c>
    </row>
    <row r="165" ht="12.75">
      <c r="B165" s="5"/>
    </row>
    <row r="166" ht="12.75">
      <c r="B166" s="5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ISLANDS OF OAHU, KAUAI, AND MAUI
GENERAL SCHEDULE (GS) SALARY SCHEDULE&amp;R&amp;"Tahoma,Regular"19 JANUARY 2012
LOCALITY RATE - 16.51%
COLA RATE - 12.25%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13.7109375" style="1" customWidth="1"/>
    <col min="4" max="4" width="2.7109375" style="1" customWidth="1"/>
    <col min="5" max="5" width="13.57421875" style="1" customWidth="1"/>
    <col min="6" max="6" width="3.28125" style="1" customWidth="1"/>
    <col min="7" max="7" width="11.421875" style="1" customWidth="1"/>
    <col min="8" max="8" width="2.8515625" style="1" customWidth="1"/>
    <col min="9" max="9" width="11.28125" style="1" customWidth="1"/>
    <col min="10" max="10" width="3.7109375" style="1" customWidth="1"/>
    <col min="11" max="11" width="8.421875" style="1" customWidth="1"/>
    <col min="12" max="12" width="2.57421875" style="1" customWidth="1"/>
    <col min="13" max="13" width="8.421875" style="1" customWidth="1"/>
    <col min="14" max="16384" width="9.140625" style="1" customWidth="1"/>
  </cols>
  <sheetData>
    <row r="1" ht="12.75">
      <c r="A1" s="10"/>
    </row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7</v>
      </c>
      <c r="B5" s="5">
        <v>1</v>
      </c>
      <c r="C5" s="2">
        <v>25446</v>
      </c>
      <c r="D5" s="3"/>
      <c r="E5" s="4">
        <f>SUM(M5*2087)</f>
        <v>27026.649999999998</v>
      </c>
      <c r="F5" s="1" t="s">
        <v>8</v>
      </c>
      <c r="G5" s="4">
        <f>SUM(K5*80)</f>
        <v>975.1999999999999</v>
      </c>
      <c r="H5" s="4"/>
      <c r="I5" s="4">
        <f>SUM(M5*80)</f>
        <v>1036</v>
      </c>
      <c r="K5" s="4">
        <f>ROUND(C5/2087,2)</f>
        <v>12.19</v>
      </c>
      <c r="L5" s="4"/>
      <c r="M5" s="4">
        <f>ROUND((ROUND(C5/2087,2)*1.0624),2)</f>
        <v>12.95</v>
      </c>
    </row>
    <row r="6" spans="2:13" ht="12.75">
      <c r="B6" s="5">
        <v>2</v>
      </c>
      <c r="C6" s="2">
        <v>26294</v>
      </c>
      <c r="D6" s="3"/>
      <c r="E6" s="4">
        <f aca="true" t="shared" si="0" ref="E6:E14">SUM(M6*2087)</f>
        <v>27944.93</v>
      </c>
      <c r="G6" s="4">
        <f aca="true" t="shared" si="1" ref="G6:G14">SUM(K6*80)</f>
        <v>1008</v>
      </c>
      <c r="H6" s="4"/>
      <c r="I6" s="4">
        <f aca="true" t="shared" si="2" ref="I6:I14">SUM(M6*80)</f>
        <v>1071.2</v>
      </c>
      <c r="K6" s="4">
        <f aca="true" t="shared" si="3" ref="K6:K14">ROUND(C6/2087,2)</f>
        <v>12.6</v>
      </c>
      <c r="L6" s="4"/>
      <c r="M6" s="4">
        <f aca="true" t="shared" si="4" ref="M6:M47">ROUND((ROUND(C6/2087,2)*1.0624),2)</f>
        <v>13.39</v>
      </c>
    </row>
    <row r="7" spans="2:13" ht="12.75">
      <c r="B7" s="5">
        <v>3</v>
      </c>
      <c r="C7" s="2">
        <v>27142</v>
      </c>
      <c r="D7" s="3"/>
      <c r="E7" s="4">
        <f t="shared" si="0"/>
        <v>28842.34</v>
      </c>
      <c r="G7" s="4">
        <f t="shared" si="1"/>
        <v>1040.8</v>
      </c>
      <c r="H7" s="4"/>
      <c r="I7" s="4">
        <f t="shared" si="2"/>
        <v>1105.6</v>
      </c>
      <c r="K7" s="4">
        <f t="shared" si="3"/>
        <v>13.01</v>
      </c>
      <c r="L7" s="4"/>
      <c r="M7" s="4">
        <f t="shared" si="4"/>
        <v>13.82</v>
      </c>
    </row>
    <row r="8" spans="2:13" ht="12.75">
      <c r="B8" s="5">
        <v>4</v>
      </c>
      <c r="C8" s="2">
        <v>27990</v>
      </c>
      <c r="D8" s="3"/>
      <c r="E8" s="4">
        <f t="shared" si="0"/>
        <v>29739.75</v>
      </c>
      <c r="G8" s="4">
        <f t="shared" si="1"/>
        <v>1072.8</v>
      </c>
      <c r="H8" s="4"/>
      <c r="I8" s="4">
        <f t="shared" si="2"/>
        <v>1140</v>
      </c>
      <c r="K8" s="4">
        <f t="shared" si="3"/>
        <v>13.41</v>
      </c>
      <c r="L8" s="4"/>
      <c r="M8" s="4">
        <f t="shared" si="4"/>
        <v>14.25</v>
      </c>
    </row>
    <row r="9" spans="2:13" ht="12.75">
      <c r="B9" s="5">
        <v>5</v>
      </c>
      <c r="C9" s="2">
        <v>28839</v>
      </c>
      <c r="D9" s="3"/>
      <c r="E9" s="4">
        <f t="shared" si="0"/>
        <v>30637.16</v>
      </c>
      <c r="G9" s="4">
        <f t="shared" si="1"/>
        <v>1105.6</v>
      </c>
      <c r="H9" s="4"/>
      <c r="I9" s="4">
        <f t="shared" si="2"/>
        <v>1174.4</v>
      </c>
      <c r="K9" s="4">
        <f t="shared" si="3"/>
        <v>13.82</v>
      </c>
      <c r="L9" s="4"/>
      <c r="M9" s="4">
        <f t="shared" si="4"/>
        <v>14.68</v>
      </c>
    </row>
    <row r="10" spans="2:13" ht="12.75">
      <c r="B10" s="5">
        <v>6</v>
      </c>
      <c r="C10" s="2">
        <v>29687</v>
      </c>
      <c r="D10" s="3"/>
      <c r="E10" s="4">
        <f t="shared" si="0"/>
        <v>31534.57</v>
      </c>
      <c r="G10" s="4">
        <f t="shared" si="1"/>
        <v>1137.6000000000001</v>
      </c>
      <c r="H10" s="4"/>
      <c r="I10" s="4">
        <f t="shared" si="2"/>
        <v>1208.8</v>
      </c>
      <c r="K10" s="4">
        <f t="shared" si="3"/>
        <v>14.22</v>
      </c>
      <c r="L10" s="4"/>
      <c r="M10" s="4">
        <f t="shared" si="4"/>
        <v>15.11</v>
      </c>
    </row>
    <row r="11" spans="2:13" ht="12.75">
      <c r="B11" s="5">
        <v>7</v>
      </c>
      <c r="C11" s="2">
        <v>30535</v>
      </c>
      <c r="D11" s="3"/>
      <c r="E11" s="4">
        <f t="shared" si="0"/>
        <v>32431.98</v>
      </c>
      <c r="G11" s="4">
        <f t="shared" si="1"/>
        <v>1170.4</v>
      </c>
      <c r="H11" s="4"/>
      <c r="I11" s="4">
        <f t="shared" si="2"/>
        <v>1243.1999999999998</v>
      </c>
      <c r="K11" s="4">
        <f t="shared" si="3"/>
        <v>14.63</v>
      </c>
      <c r="L11" s="4"/>
      <c r="M11" s="4">
        <f t="shared" si="4"/>
        <v>15.54</v>
      </c>
    </row>
    <row r="12" spans="2:13" ht="12.75">
      <c r="B12" s="5">
        <v>8</v>
      </c>
      <c r="C12" s="2">
        <v>31383</v>
      </c>
      <c r="D12" s="3"/>
      <c r="E12" s="4">
        <f t="shared" si="0"/>
        <v>33350.26</v>
      </c>
      <c r="G12" s="4">
        <f t="shared" si="1"/>
        <v>1203.1999999999998</v>
      </c>
      <c r="H12" s="4"/>
      <c r="I12" s="4">
        <f t="shared" si="2"/>
        <v>1278.4</v>
      </c>
      <c r="K12" s="4">
        <f t="shared" si="3"/>
        <v>15.04</v>
      </c>
      <c r="L12" s="4"/>
      <c r="M12" s="4">
        <f t="shared" si="4"/>
        <v>15.98</v>
      </c>
    </row>
    <row r="13" spans="2:13" ht="12.75">
      <c r="B13" s="5">
        <v>9</v>
      </c>
      <c r="C13" s="2">
        <v>32231</v>
      </c>
      <c r="D13" s="3"/>
      <c r="E13" s="4">
        <f t="shared" si="0"/>
        <v>34226.799999999996</v>
      </c>
      <c r="G13" s="4">
        <f t="shared" si="1"/>
        <v>1235.2</v>
      </c>
      <c r="H13" s="4"/>
      <c r="I13" s="4">
        <f t="shared" si="2"/>
        <v>1312</v>
      </c>
      <c r="K13" s="4">
        <f t="shared" si="3"/>
        <v>15.44</v>
      </c>
      <c r="L13" s="4"/>
      <c r="M13" s="4">
        <f t="shared" si="4"/>
        <v>16.4</v>
      </c>
    </row>
    <row r="14" spans="2:13" ht="12.75">
      <c r="B14" s="5">
        <v>10</v>
      </c>
      <c r="C14" s="2">
        <v>33080</v>
      </c>
      <c r="D14" s="3"/>
      <c r="E14" s="4">
        <f t="shared" si="0"/>
        <v>35145.08</v>
      </c>
      <c r="G14" s="4">
        <f t="shared" si="1"/>
        <v>1268</v>
      </c>
      <c r="H14" s="4"/>
      <c r="I14" s="4">
        <f t="shared" si="2"/>
        <v>1347.2</v>
      </c>
      <c r="K14" s="4">
        <f t="shared" si="3"/>
        <v>15.85</v>
      </c>
      <c r="L14" s="4"/>
      <c r="M14" s="4">
        <f t="shared" si="4"/>
        <v>16.84</v>
      </c>
    </row>
    <row r="15" spans="2:13" ht="12.75">
      <c r="B15" s="5"/>
      <c r="C15" s="2"/>
      <c r="D15" s="3"/>
      <c r="E15" s="4"/>
      <c r="G15" s="4"/>
      <c r="H15" s="4"/>
      <c r="I15" s="4"/>
      <c r="K15" s="4"/>
      <c r="L15" s="4"/>
      <c r="M15" s="4"/>
    </row>
    <row r="16" spans="1:13" ht="12.75">
      <c r="A16" s="5" t="s">
        <v>9</v>
      </c>
      <c r="B16" s="5">
        <v>1</v>
      </c>
      <c r="C16" s="2">
        <v>28566</v>
      </c>
      <c r="D16" s="3"/>
      <c r="E16" s="4">
        <f aca="true" t="shared" si="5" ref="E16:E25">SUM(M16*2087)</f>
        <v>30344.98</v>
      </c>
      <c r="F16" s="1" t="s">
        <v>8</v>
      </c>
      <c r="G16" s="4">
        <f>SUM(K16*80)</f>
        <v>1095.2</v>
      </c>
      <c r="H16" s="4"/>
      <c r="I16" s="4">
        <f>SUM(M16*80)</f>
        <v>1163.1999999999998</v>
      </c>
      <c r="K16" s="4">
        <f aca="true" t="shared" si="6" ref="K16:K25">ROUND(C16/2087,2)</f>
        <v>13.69</v>
      </c>
      <c r="L16" s="4"/>
      <c r="M16" s="4">
        <f t="shared" si="4"/>
        <v>14.54</v>
      </c>
    </row>
    <row r="17" spans="2:13" ht="12.75">
      <c r="B17" s="5">
        <v>2</v>
      </c>
      <c r="C17" s="2">
        <v>29518</v>
      </c>
      <c r="D17" s="3"/>
      <c r="E17" s="4">
        <f t="shared" si="5"/>
        <v>31346.739999999998</v>
      </c>
      <c r="G17" s="4">
        <f aca="true" t="shared" si="7" ref="G17:G25">SUM(K17*80)</f>
        <v>1131.2</v>
      </c>
      <c r="H17" s="4"/>
      <c r="I17" s="4">
        <f aca="true" t="shared" si="8" ref="I17:I25">SUM(M17*80)</f>
        <v>1201.6</v>
      </c>
      <c r="K17" s="4">
        <f t="shared" si="6"/>
        <v>14.14</v>
      </c>
      <c r="L17" s="4"/>
      <c r="M17" s="4">
        <f t="shared" si="4"/>
        <v>15.02</v>
      </c>
    </row>
    <row r="18" spans="2:13" ht="12.75">
      <c r="B18" s="5">
        <v>3</v>
      </c>
      <c r="C18" s="2">
        <v>30470</v>
      </c>
      <c r="D18" s="3"/>
      <c r="E18" s="4">
        <f t="shared" si="5"/>
        <v>32369.37</v>
      </c>
      <c r="G18" s="4">
        <f t="shared" si="7"/>
        <v>1168</v>
      </c>
      <c r="H18" s="4"/>
      <c r="I18" s="4">
        <f t="shared" si="8"/>
        <v>1240.8</v>
      </c>
      <c r="K18" s="4">
        <f t="shared" si="6"/>
        <v>14.6</v>
      </c>
      <c r="L18" s="4"/>
      <c r="M18" s="4">
        <f t="shared" si="4"/>
        <v>15.51</v>
      </c>
    </row>
    <row r="19" spans="2:13" ht="12.75">
      <c r="B19" s="5">
        <v>4</v>
      </c>
      <c r="C19" s="2">
        <v>31422</v>
      </c>
      <c r="D19" s="3"/>
      <c r="E19" s="4">
        <f t="shared" si="5"/>
        <v>33392</v>
      </c>
      <c r="G19" s="4">
        <f t="shared" si="7"/>
        <v>1204.8</v>
      </c>
      <c r="H19" s="4"/>
      <c r="I19" s="4">
        <f t="shared" si="8"/>
        <v>1280</v>
      </c>
      <c r="K19" s="4">
        <f t="shared" si="6"/>
        <v>15.06</v>
      </c>
      <c r="L19" s="4"/>
      <c r="M19" s="4">
        <f t="shared" si="4"/>
        <v>16</v>
      </c>
    </row>
    <row r="20" spans="2:13" ht="12.75">
      <c r="B20" s="5">
        <v>5</v>
      </c>
      <c r="C20" s="2">
        <v>32373</v>
      </c>
      <c r="D20" s="3"/>
      <c r="E20" s="4">
        <f t="shared" si="5"/>
        <v>34393.76</v>
      </c>
      <c r="G20" s="4">
        <f t="shared" si="7"/>
        <v>1240.8</v>
      </c>
      <c r="H20" s="4"/>
      <c r="I20" s="4">
        <f t="shared" si="8"/>
        <v>1318.4</v>
      </c>
      <c r="K20" s="4">
        <f t="shared" si="6"/>
        <v>15.51</v>
      </c>
      <c r="L20" s="4"/>
      <c r="M20" s="4">
        <f t="shared" si="4"/>
        <v>16.48</v>
      </c>
    </row>
    <row r="21" spans="2:13" ht="12.75">
      <c r="B21" s="5">
        <v>6</v>
      </c>
      <c r="C21" s="2">
        <v>33325</v>
      </c>
      <c r="D21" s="3"/>
      <c r="E21" s="4">
        <f t="shared" si="5"/>
        <v>35416.39</v>
      </c>
      <c r="G21" s="4">
        <f t="shared" si="7"/>
        <v>1277.6000000000001</v>
      </c>
      <c r="H21" s="4"/>
      <c r="I21" s="4">
        <f t="shared" si="8"/>
        <v>1357.6</v>
      </c>
      <c r="K21" s="4">
        <f t="shared" si="6"/>
        <v>15.97</v>
      </c>
      <c r="L21" s="4"/>
      <c r="M21" s="4">
        <f t="shared" si="4"/>
        <v>16.97</v>
      </c>
    </row>
    <row r="22" spans="2:13" ht="12.75">
      <c r="B22" s="5">
        <v>7</v>
      </c>
      <c r="C22" s="2">
        <v>34277</v>
      </c>
      <c r="D22" s="3"/>
      <c r="E22" s="4">
        <f t="shared" si="5"/>
        <v>36397.280000000006</v>
      </c>
      <c r="G22" s="4">
        <f t="shared" si="7"/>
        <v>1313.6000000000001</v>
      </c>
      <c r="H22" s="4"/>
      <c r="I22" s="4">
        <f t="shared" si="8"/>
        <v>1395.2</v>
      </c>
      <c r="K22" s="4">
        <f t="shared" si="6"/>
        <v>16.42</v>
      </c>
      <c r="L22" s="4"/>
      <c r="M22" s="4">
        <f t="shared" si="4"/>
        <v>17.44</v>
      </c>
    </row>
    <row r="23" spans="2:13" ht="12.75">
      <c r="B23" s="5">
        <v>8</v>
      </c>
      <c r="C23" s="2">
        <v>35229</v>
      </c>
      <c r="D23" s="3"/>
      <c r="E23" s="4">
        <f t="shared" si="5"/>
        <v>37419.909999999996</v>
      </c>
      <c r="G23" s="4">
        <f t="shared" si="7"/>
        <v>1350.3999999999999</v>
      </c>
      <c r="H23" s="4"/>
      <c r="I23" s="4">
        <f t="shared" si="8"/>
        <v>1434.4</v>
      </c>
      <c r="K23" s="4">
        <f t="shared" si="6"/>
        <v>16.88</v>
      </c>
      <c r="L23" s="4"/>
      <c r="M23" s="4">
        <f t="shared" si="4"/>
        <v>17.93</v>
      </c>
    </row>
    <row r="24" spans="2:13" ht="12.75">
      <c r="B24" s="5">
        <v>9</v>
      </c>
      <c r="C24" s="2">
        <v>36181</v>
      </c>
      <c r="D24" s="3"/>
      <c r="E24" s="4">
        <f t="shared" si="5"/>
        <v>38442.54</v>
      </c>
      <c r="G24" s="4">
        <f t="shared" si="7"/>
        <v>1387.2</v>
      </c>
      <c r="H24" s="4"/>
      <c r="I24" s="4">
        <f t="shared" si="8"/>
        <v>1473.6000000000001</v>
      </c>
      <c r="K24" s="4">
        <f t="shared" si="6"/>
        <v>17.34</v>
      </c>
      <c r="L24" s="4"/>
      <c r="M24" s="4">
        <f t="shared" si="4"/>
        <v>18.42</v>
      </c>
    </row>
    <row r="25" spans="2:13" ht="12.75">
      <c r="B25" s="5">
        <v>10</v>
      </c>
      <c r="C25" s="2">
        <v>37133</v>
      </c>
      <c r="D25" s="3"/>
      <c r="E25" s="4">
        <f t="shared" si="5"/>
        <v>39444.299999999996</v>
      </c>
      <c r="G25" s="4">
        <f t="shared" si="7"/>
        <v>1423.1999999999998</v>
      </c>
      <c r="H25" s="4"/>
      <c r="I25" s="4">
        <f t="shared" si="8"/>
        <v>1512</v>
      </c>
      <c r="K25" s="4">
        <f t="shared" si="6"/>
        <v>17.79</v>
      </c>
      <c r="L25" s="4"/>
      <c r="M25" s="4">
        <f t="shared" si="4"/>
        <v>18.9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>
      <c r="A27" s="5" t="s">
        <v>10</v>
      </c>
      <c r="B27" s="5">
        <v>1</v>
      </c>
      <c r="C27" s="2">
        <v>31960</v>
      </c>
      <c r="D27" s="3"/>
      <c r="E27" s="4">
        <f aca="true" t="shared" si="9" ref="E27:E36">SUM(M27*2087)</f>
        <v>33955.49</v>
      </c>
      <c r="F27" s="1" t="s">
        <v>8</v>
      </c>
      <c r="G27" s="4">
        <f>SUM(K27*80)</f>
        <v>1224.8</v>
      </c>
      <c r="H27" s="4"/>
      <c r="I27" s="4">
        <f>SUM(M27*80)</f>
        <v>1301.6</v>
      </c>
      <c r="K27" s="4">
        <f aca="true" t="shared" si="10" ref="K27:K36">ROUND(C27/2087,2)</f>
        <v>15.31</v>
      </c>
      <c r="L27" s="4"/>
      <c r="M27" s="4">
        <f t="shared" si="4"/>
        <v>16.27</v>
      </c>
    </row>
    <row r="28" spans="2:13" ht="12.75">
      <c r="B28" s="5">
        <v>2</v>
      </c>
      <c r="C28" s="2">
        <v>33025</v>
      </c>
      <c r="D28" s="3"/>
      <c r="E28" s="4">
        <f t="shared" si="9"/>
        <v>35082.469999999994</v>
      </c>
      <c r="G28" s="4">
        <f aca="true" t="shared" si="11" ref="G28:G36">SUM(K28*80)</f>
        <v>1265.6</v>
      </c>
      <c r="H28" s="4"/>
      <c r="I28" s="4">
        <f aca="true" t="shared" si="12" ref="I28:I36">SUM(M28*80)</f>
        <v>1344.8</v>
      </c>
      <c r="K28" s="4">
        <f t="shared" si="10"/>
        <v>15.82</v>
      </c>
      <c r="L28" s="4"/>
      <c r="M28" s="4">
        <f t="shared" si="4"/>
        <v>16.81</v>
      </c>
    </row>
    <row r="29" spans="2:13" ht="12.75">
      <c r="B29" s="5">
        <v>3</v>
      </c>
      <c r="C29" s="2">
        <v>34090</v>
      </c>
      <c r="D29" s="3"/>
      <c r="E29" s="4">
        <f t="shared" si="9"/>
        <v>36209.450000000004</v>
      </c>
      <c r="G29" s="4">
        <f t="shared" si="11"/>
        <v>1306.3999999999999</v>
      </c>
      <c r="H29" s="4"/>
      <c r="I29" s="4">
        <f t="shared" si="12"/>
        <v>1388</v>
      </c>
      <c r="K29" s="4">
        <f t="shared" si="10"/>
        <v>16.33</v>
      </c>
      <c r="L29" s="4"/>
      <c r="M29" s="4">
        <f t="shared" si="4"/>
        <v>17.35</v>
      </c>
    </row>
    <row r="30" spans="2:13" ht="12.75">
      <c r="B30" s="5">
        <v>4</v>
      </c>
      <c r="C30" s="2">
        <v>35155</v>
      </c>
      <c r="D30" s="3"/>
      <c r="E30" s="4">
        <f t="shared" si="9"/>
        <v>37336.43</v>
      </c>
      <c r="G30" s="4">
        <f t="shared" si="11"/>
        <v>1347.2</v>
      </c>
      <c r="H30" s="4"/>
      <c r="I30" s="4">
        <f t="shared" si="12"/>
        <v>1431.2</v>
      </c>
      <c r="K30" s="4">
        <f t="shared" si="10"/>
        <v>16.84</v>
      </c>
      <c r="L30" s="4"/>
      <c r="M30" s="4">
        <f t="shared" si="4"/>
        <v>17.89</v>
      </c>
    </row>
    <row r="31" spans="2:13" ht="12.75">
      <c r="B31" s="5">
        <v>5</v>
      </c>
      <c r="C31" s="2">
        <v>36219</v>
      </c>
      <c r="D31" s="3"/>
      <c r="E31" s="4">
        <f t="shared" si="9"/>
        <v>38463.409999999996</v>
      </c>
      <c r="G31" s="4">
        <f t="shared" si="11"/>
        <v>1388</v>
      </c>
      <c r="H31" s="4"/>
      <c r="I31" s="4">
        <f t="shared" si="12"/>
        <v>1474.4</v>
      </c>
      <c r="K31" s="4">
        <f t="shared" si="10"/>
        <v>17.35</v>
      </c>
      <c r="L31" s="4"/>
      <c r="M31" s="4">
        <f t="shared" si="4"/>
        <v>18.43</v>
      </c>
    </row>
    <row r="32" spans="2:13" ht="12.75">
      <c r="B32" s="5">
        <v>6</v>
      </c>
      <c r="C32" s="2">
        <v>37284</v>
      </c>
      <c r="D32" s="3"/>
      <c r="E32" s="4">
        <f t="shared" si="9"/>
        <v>39590.39</v>
      </c>
      <c r="G32" s="4">
        <f t="shared" si="11"/>
        <v>1428.8</v>
      </c>
      <c r="H32" s="4"/>
      <c r="I32" s="4">
        <f t="shared" si="12"/>
        <v>1517.6</v>
      </c>
      <c r="K32" s="4">
        <f t="shared" si="10"/>
        <v>17.86</v>
      </c>
      <c r="L32" s="4"/>
      <c r="M32" s="4">
        <f t="shared" si="4"/>
        <v>18.97</v>
      </c>
    </row>
    <row r="33" spans="2:13" ht="12.75">
      <c r="B33" s="5">
        <v>7</v>
      </c>
      <c r="C33" s="2">
        <v>38349</v>
      </c>
      <c r="D33" s="3"/>
      <c r="E33" s="4">
        <f t="shared" si="9"/>
        <v>40759.11</v>
      </c>
      <c r="G33" s="4">
        <f t="shared" si="11"/>
        <v>1470.3999999999999</v>
      </c>
      <c r="H33" s="4"/>
      <c r="I33" s="4">
        <f t="shared" si="12"/>
        <v>1562.4</v>
      </c>
      <c r="K33" s="4">
        <f t="shared" si="10"/>
        <v>18.38</v>
      </c>
      <c r="L33" s="4"/>
      <c r="M33" s="4">
        <f t="shared" si="4"/>
        <v>19.53</v>
      </c>
    </row>
    <row r="34" spans="2:13" ht="12.75">
      <c r="B34" s="5">
        <v>8</v>
      </c>
      <c r="C34" s="2">
        <v>39414</v>
      </c>
      <c r="D34" s="3"/>
      <c r="E34" s="4">
        <f t="shared" si="9"/>
        <v>41886.090000000004</v>
      </c>
      <c r="G34" s="4">
        <f t="shared" si="11"/>
        <v>1511.2</v>
      </c>
      <c r="H34" s="4"/>
      <c r="I34" s="4">
        <f t="shared" si="12"/>
        <v>1605.6</v>
      </c>
      <c r="K34" s="4">
        <f t="shared" si="10"/>
        <v>18.89</v>
      </c>
      <c r="L34" s="4"/>
      <c r="M34" s="4">
        <f t="shared" si="4"/>
        <v>20.07</v>
      </c>
    </row>
    <row r="35" spans="2:13" ht="12.75">
      <c r="B35" s="5">
        <v>9</v>
      </c>
      <c r="C35" s="2">
        <v>40479</v>
      </c>
      <c r="D35" s="3"/>
      <c r="E35" s="4">
        <f t="shared" si="9"/>
        <v>43013.07</v>
      </c>
      <c r="G35" s="4">
        <f t="shared" si="11"/>
        <v>1552</v>
      </c>
      <c r="H35" s="4"/>
      <c r="I35" s="4">
        <f t="shared" si="12"/>
        <v>1648.8</v>
      </c>
      <c r="K35" s="4">
        <f t="shared" si="10"/>
        <v>19.4</v>
      </c>
      <c r="L35" s="4"/>
      <c r="M35" s="4">
        <f t="shared" si="4"/>
        <v>20.61</v>
      </c>
    </row>
    <row r="36" spans="2:13" ht="12.75">
      <c r="B36" s="5">
        <v>10</v>
      </c>
      <c r="C36" s="2">
        <v>41544</v>
      </c>
      <c r="D36" s="3"/>
      <c r="E36" s="4">
        <f t="shared" si="9"/>
        <v>44140.049999999996</v>
      </c>
      <c r="G36" s="4">
        <f t="shared" si="11"/>
        <v>1592.8</v>
      </c>
      <c r="H36" s="4"/>
      <c r="I36" s="4">
        <f t="shared" si="12"/>
        <v>1692</v>
      </c>
      <c r="K36" s="4">
        <f t="shared" si="10"/>
        <v>19.91</v>
      </c>
      <c r="L36" s="4"/>
      <c r="M36" s="4">
        <f t="shared" si="4"/>
        <v>21.15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>
      <c r="A38" s="5" t="s">
        <v>11</v>
      </c>
      <c r="B38" s="5">
        <v>1</v>
      </c>
      <c r="C38" s="2">
        <v>35625</v>
      </c>
      <c r="D38" s="3"/>
      <c r="E38" s="4">
        <f aca="true" t="shared" si="13" ref="E38:E47">SUM(M38*2087)</f>
        <v>37858.18</v>
      </c>
      <c r="F38" s="1" t="s">
        <v>8</v>
      </c>
      <c r="G38" s="4">
        <f>SUM(K38*80)</f>
        <v>1365.6</v>
      </c>
      <c r="H38" s="4"/>
      <c r="I38" s="4">
        <f>SUM(M38*80)</f>
        <v>1451.2</v>
      </c>
      <c r="K38" s="4">
        <f aca="true" t="shared" si="14" ref="K38:K47">ROUND(C38/2087,2)</f>
        <v>17.07</v>
      </c>
      <c r="L38" s="4"/>
      <c r="M38" s="4">
        <f t="shared" si="4"/>
        <v>18.14</v>
      </c>
    </row>
    <row r="39" spans="2:13" ht="12.75">
      <c r="B39" s="5">
        <v>2</v>
      </c>
      <c r="C39" s="2">
        <v>36812</v>
      </c>
      <c r="D39" s="3"/>
      <c r="E39" s="4">
        <f t="shared" si="13"/>
        <v>39110.38</v>
      </c>
      <c r="G39" s="4">
        <f aca="true" t="shared" si="15" ref="G39:G47">SUM(K39*80)</f>
        <v>1411.2</v>
      </c>
      <c r="H39" s="4"/>
      <c r="I39" s="4">
        <f aca="true" t="shared" si="16" ref="I39:I47">SUM(M39*80)</f>
        <v>1499.1999999999998</v>
      </c>
      <c r="K39" s="4">
        <f t="shared" si="14"/>
        <v>17.64</v>
      </c>
      <c r="L39" s="4"/>
      <c r="M39" s="4">
        <f t="shared" si="4"/>
        <v>18.74</v>
      </c>
    </row>
    <row r="40" spans="2:13" ht="12.75">
      <c r="B40" s="5">
        <v>3</v>
      </c>
      <c r="C40" s="2">
        <v>38000</v>
      </c>
      <c r="D40" s="3"/>
      <c r="E40" s="4">
        <f t="shared" si="13"/>
        <v>40383.450000000004</v>
      </c>
      <c r="G40" s="4">
        <f t="shared" si="15"/>
        <v>1456.8000000000002</v>
      </c>
      <c r="H40" s="4"/>
      <c r="I40" s="4">
        <f t="shared" si="16"/>
        <v>1548</v>
      </c>
      <c r="K40" s="4">
        <f t="shared" si="14"/>
        <v>18.21</v>
      </c>
      <c r="L40" s="4"/>
      <c r="M40" s="4">
        <f t="shared" si="4"/>
        <v>19.35</v>
      </c>
    </row>
    <row r="41" spans="2:13" ht="12.75">
      <c r="B41" s="5">
        <v>4</v>
      </c>
      <c r="C41" s="2">
        <v>39187</v>
      </c>
      <c r="D41" s="3"/>
      <c r="E41" s="4">
        <f t="shared" si="13"/>
        <v>41635.65</v>
      </c>
      <c r="G41" s="4">
        <f t="shared" si="15"/>
        <v>1502.4</v>
      </c>
      <c r="H41" s="4"/>
      <c r="I41" s="4">
        <f t="shared" si="16"/>
        <v>1596</v>
      </c>
      <c r="K41" s="4">
        <f t="shared" si="14"/>
        <v>18.78</v>
      </c>
      <c r="L41" s="4"/>
      <c r="M41" s="4">
        <f t="shared" si="4"/>
        <v>19.95</v>
      </c>
    </row>
    <row r="42" spans="2:13" ht="12.75">
      <c r="B42" s="5">
        <v>5</v>
      </c>
      <c r="C42" s="2">
        <v>40374</v>
      </c>
      <c r="D42" s="3"/>
      <c r="E42" s="4">
        <f t="shared" si="13"/>
        <v>42908.719999999994</v>
      </c>
      <c r="G42" s="4">
        <f t="shared" si="15"/>
        <v>1548</v>
      </c>
      <c r="H42" s="4"/>
      <c r="I42" s="4">
        <f t="shared" si="16"/>
        <v>1644.8</v>
      </c>
      <c r="K42" s="4">
        <f t="shared" si="14"/>
        <v>19.35</v>
      </c>
      <c r="L42" s="4"/>
      <c r="M42" s="4">
        <f t="shared" si="4"/>
        <v>20.56</v>
      </c>
    </row>
    <row r="43" spans="2:13" ht="12.75">
      <c r="B43" s="5">
        <v>6</v>
      </c>
      <c r="C43" s="2">
        <v>41561</v>
      </c>
      <c r="D43" s="3"/>
      <c r="E43" s="4">
        <f t="shared" si="13"/>
        <v>44140.049999999996</v>
      </c>
      <c r="G43" s="4">
        <f t="shared" si="15"/>
        <v>1592.8</v>
      </c>
      <c r="H43" s="4"/>
      <c r="I43" s="4">
        <f t="shared" si="16"/>
        <v>1692</v>
      </c>
      <c r="K43" s="4">
        <f t="shared" si="14"/>
        <v>19.91</v>
      </c>
      <c r="L43" s="4"/>
      <c r="M43" s="4">
        <f t="shared" si="4"/>
        <v>21.15</v>
      </c>
    </row>
    <row r="44" spans="2:13" ht="12.75">
      <c r="B44" s="5">
        <v>7</v>
      </c>
      <c r="C44" s="2">
        <v>42749</v>
      </c>
      <c r="D44" s="3"/>
      <c r="E44" s="4">
        <f t="shared" si="13"/>
        <v>45413.12</v>
      </c>
      <c r="G44" s="4">
        <f t="shared" si="15"/>
        <v>1638.4</v>
      </c>
      <c r="H44" s="4"/>
      <c r="I44" s="4">
        <f t="shared" si="16"/>
        <v>1740.8000000000002</v>
      </c>
      <c r="K44" s="4">
        <f t="shared" si="14"/>
        <v>20.48</v>
      </c>
      <c r="L44" s="4"/>
      <c r="M44" s="4">
        <f t="shared" si="4"/>
        <v>21.76</v>
      </c>
    </row>
    <row r="45" spans="2:13" ht="12.75">
      <c r="B45" s="5">
        <v>8</v>
      </c>
      <c r="C45" s="2">
        <v>43936</v>
      </c>
      <c r="D45" s="3"/>
      <c r="E45" s="4">
        <f t="shared" si="13"/>
        <v>46665.32</v>
      </c>
      <c r="G45" s="4">
        <f t="shared" si="15"/>
        <v>1684</v>
      </c>
      <c r="H45" s="4"/>
      <c r="I45" s="4">
        <f t="shared" si="16"/>
        <v>1788.8</v>
      </c>
      <c r="K45" s="4">
        <f t="shared" si="14"/>
        <v>21.05</v>
      </c>
      <c r="L45" s="4"/>
      <c r="M45" s="4">
        <f t="shared" si="4"/>
        <v>22.36</v>
      </c>
    </row>
    <row r="46" spans="2:13" ht="12.75">
      <c r="B46" s="5">
        <v>9</v>
      </c>
      <c r="C46" s="2">
        <v>45123</v>
      </c>
      <c r="D46" s="3"/>
      <c r="E46" s="4">
        <f t="shared" si="13"/>
        <v>47938.39</v>
      </c>
      <c r="G46" s="4">
        <f t="shared" si="15"/>
        <v>1729.6000000000001</v>
      </c>
      <c r="H46" s="4"/>
      <c r="I46" s="4">
        <f t="shared" si="16"/>
        <v>1837.6</v>
      </c>
      <c r="K46" s="4">
        <f t="shared" si="14"/>
        <v>21.62</v>
      </c>
      <c r="L46" s="4"/>
      <c r="M46" s="4">
        <f t="shared" si="4"/>
        <v>22.97</v>
      </c>
    </row>
    <row r="47" spans="2:13" ht="12.75">
      <c r="B47" s="5">
        <v>10</v>
      </c>
      <c r="C47" s="2">
        <v>46310</v>
      </c>
      <c r="D47" s="3"/>
      <c r="E47" s="4">
        <f t="shared" si="13"/>
        <v>49190.590000000004</v>
      </c>
      <c r="G47" s="4">
        <f t="shared" si="15"/>
        <v>1775.2</v>
      </c>
      <c r="H47" s="4"/>
      <c r="I47" s="4">
        <f t="shared" si="16"/>
        <v>1885.6</v>
      </c>
      <c r="K47" s="4">
        <f t="shared" si="14"/>
        <v>22.19</v>
      </c>
      <c r="L47" s="4"/>
      <c r="M47" s="4">
        <f t="shared" si="4"/>
        <v>23.57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30</v>
      </c>
    </row>
    <row r="51" ht="12.75">
      <c r="M51" s="4"/>
    </row>
    <row r="52" spans="3:13" ht="12.75">
      <c r="C52" s="2" t="s">
        <v>0</v>
      </c>
      <c r="D52" s="3"/>
      <c r="E52" s="4"/>
      <c r="G52" s="4" t="s">
        <v>1</v>
      </c>
      <c r="H52" s="4"/>
      <c r="I52" s="4"/>
      <c r="K52" s="4" t="s">
        <v>2</v>
      </c>
      <c r="L52" s="4"/>
      <c r="M52" s="4"/>
    </row>
    <row r="53" spans="1:13" ht="12.75">
      <c r="A53" s="5" t="s">
        <v>3</v>
      </c>
      <c r="B53" s="5" t="s">
        <v>4</v>
      </c>
      <c r="C53" s="6" t="s">
        <v>5</v>
      </c>
      <c r="D53" s="3"/>
      <c r="E53" s="7" t="s">
        <v>6</v>
      </c>
      <c r="G53" s="7" t="s">
        <v>5</v>
      </c>
      <c r="H53" s="4"/>
      <c r="I53" s="7" t="s">
        <v>6</v>
      </c>
      <c r="K53" s="7" t="s">
        <v>5</v>
      </c>
      <c r="L53" s="7"/>
      <c r="M53" s="4" t="s">
        <v>6</v>
      </c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>
      <c r="A55" s="5" t="s">
        <v>12</v>
      </c>
      <c r="B55" s="5">
        <v>1</v>
      </c>
      <c r="C55" s="2">
        <v>39589</v>
      </c>
      <c r="D55" s="3"/>
      <c r="E55" s="4">
        <f aca="true" t="shared" si="17" ref="E55:E64">SUM(M55*2087)</f>
        <v>42053.049999999996</v>
      </c>
      <c r="F55" s="1" t="s">
        <v>8</v>
      </c>
      <c r="G55" s="4">
        <f>SUM(K55*80)</f>
        <v>1517.6</v>
      </c>
      <c r="H55" s="4"/>
      <c r="I55" s="4">
        <f>SUM(M55*80)</f>
        <v>1612</v>
      </c>
      <c r="K55" s="4">
        <f aca="true" t="shared" si="18" ref="K55:K64">ROUND(C55/2087,2)</f>
        <v>18.97</v>
      </c>
      <c r="L55" s="4"/>
      <c r="M55" s="4">
        <f aca="true" t="shared" si="19" ref="M55:M97">ROUND((ROUND(C55/2087,2)*1.0624),2)</f>
        <v>20.15</v>
      </c>
    </row>
    <row r="56" spans="2:13" ht="12.75">
      <c r="B56" s="5">
        <v>2</v>
      </c>
      <c r="C56" s="2">
        <v>40909</v>
      </c>
      <c r="D56" s="3"/>
      <c r="E56" s="4">
        <f t="shared" si="17"/>
        <v>43451.340000000004</v>
      </c>
      <c r="G56" s="4">
        <f aca="true" t="shared" si="20" ref="G56:G64">SUM(K56*80)</f>
        <v>1568</v>
      </c>
      <c r="H56" s="4"/>
      <c r="I56" s="4">
        <f aca="true" t="shared" si="21" ref="I56:I64">SUM(M56*80)</f>
        <v>1665.6</v>
      </c>
      <c r="K56" s="4">
        <f t="shared" si="18"/>
        <v>19.6</v>
      </c>
      <c r="L56" s="4"/>
      <c r="M56" s="4">
        <f t="shared" si="19"/>
        <v>20.82</v>
      </c>
    </row>
    <row r="57" spans="2:13" ht="12.75">
      <c r="B57" s="5">
        <v>3</v>
      </c>
      <c r="C57" s="2">
        <v>42229</v>
      </c>
      <c r="D57" s="3"/>
      <c r="E57" s="4">
        <f t="shared" si="17"/>
        <v>44849.63</v>
      </c>
      <c r="G57" s="4">
        <f t="shared" si="20"/>
        <v>1618.4</v>
      </c>
      <c r="H57" s="4"/>
      <c r="I57" s="4">
        <f t="shared" si="21"/>
        <v>1719.1999999999998</v>
      </c>
      <c r="K57" s="4">
        <f t="shared" si="18"/>
        <v>20.23</v>
      </c>
      <c r="L57" s="4"/>
      <c r="M57" s="4">
        <f t="shared" si="19"/>
        <v>21.49</v>
      </c>
    </row>
    <row r="58" spans="2:13" ht="12.75">
      <c r="B58" s="5">
        <v>4</v>
      </c>
      <c r="C58" s="2">
        <v>43549</v>
      </c>
      <c r="D58" s="3"/>
      <c r="E58" s="4">
        <f t="shared" si="17"/>
        <v>46268.79</v>
      </c>
      <c r="G58" s="4">
        <f t="shared" si="20"/>
        <v>1669.6000000000001</v>
      </c>
      <c r="H58" s="4"/>
      <c r="I58" s="4">
        <f t="shared" si="21"/>
        <v>1773.6000000000001</v>
      </c>
      <c r="K58" s="4">
        <f t="shared" si="18"/>
        <v>20.87</v>
      </c>
      <c r="L58" s="4"/>
      <c r="M58" s="4">
        <f t="shared" si="19"/>
        <v>22.17</v>
      </c>
    </row>
    <row r="59" spans="2:13" ht="12.75">
      <c r="B59" s="5">
        <v>5</v>
      </c>
      <c r="C59" s="2">
        <v>44869</v>
      </c>
      <c r="D59" s="3"/>
      <c r="E59" s="4">
        <f t="shared" si="17"/>
        <v>47667.08</v>
      </c>
      <c r="G59" s="4">
        <f t="shared" si="20"/>
        <v>1720</v>
      </c>
      <c r="H59" s="4"/>
      <c r="I59" s="4">
        <f t="shared" si="21"/>
        <v>1827.2</v>
      </c>
      <c r="K59" s="4">
        <f t="shared" si="18"/>
        <v>21.5</v>
      </c>
      <c r="L59" s="4"/>
      <c r="M59" s="4">
        <f t="shared" si="19"/>
        <v>22.84</v>
      </c>
    </row>
    <row r="60" spans="2:13" ht="12.75">
      <c r="B60" s="5">
        <v>6</v>
      </c>
      <c r="C60" s="2">
        <v>46189</v>
      </c>
      <c r="D60" s="3"/>
      <c r="E60" s="4">
        <f t="shared" si="17"/>
        <v>49065.37</v>
      </c>
      <c r="G60" s="4">
        <f t="shared" si="20"/>
        <v>1770.3999999999999</v>
      </c>
      <c r="H60" s="4"/>
      <c r="I60" s="4">
        <f t="shared" si="21"/>
        <v>1880.8000000000002</v>
      </c>
      <c r="K60" s="4">
        <f t="shared" si="18"/>
        <v>22.13</v>
      </c>
      <c r="L60" s="4"/>
      <c r="M60" s="4">
        <f t="shared" si="19"/>
        <v>23.51</v>
      </c>
    </row>
    <row r="61" spans="2:13" ht="12.75">
      <c r="B61" s="5">
        <v>7</v>
      </c>
      <c r="C61" s="2">
        <v>47509</v>
      </c>
      <c r="D61" s="3"/>
      <c r="E61" s="4">
        <f t="shared" si="17"/>
        <v>50463.659999999996</v>
      </c>
      <c r="G61" s="4">
        <f t="shared" si="20"/>
        <v>1820.8000000000002</v>
      </c>
      <c r="H61" s="4"/>
      <c r="I61" s="4">
        <f t="shared" si="21"/>
        <v>1934.4</v>
      </c>
      <c r="K61" s="4">
        <f t="shared" si="18"/>
        <v>22.76</v>
      </c>
      <c r="L61" s="4"/>
      <c r="M61" s="4">
        <f t="shared" si="19"/>
        <v>24.18</v>
      </c>
    </row>
    <row r="62" spans="2:13" ht="12.75">
      <c r="B62" s="5">
        <v>8</v>
      </c>
      <c r="C62" s="2">
        <v>48829</v>
      </c>
      <c r="D62" s="3"/>
      <c r="E62" s="4">
        <f t="shared" si="17"/>
        <v>51882.82</v>
      </c>
      <c r="G62" s="4">
        <f t="shared" si="20"/>
        <v>1872</v>
      </c>
      <c r="H62" s="4"/>
      <c r="I62" s="4">
        <f t="shared" si="21"/>
        <v>1988.8</v>
      </c>
      <c r="K62" s="4">
        <f t="shared" si="18"/>
        <v>23.4</v>
      </c>
      <c r="L62" s="4"/>
      <c r="M62" s="4">
        <f t="shared" si="19"/>
        <v>24.86</v>
      </c>
    </row>
    <row r="63" spans="2:13" ht="12.75">
      <c r="B63" s="5">
        <v>9</v>
      </c>
      <c r="C63" s="2">
        <v>50149</v>
      </c>
      <c r="D63" s="3"/>
      <c r="E63" s="4">
        <f t="shared" si="17"/>
        <v>53281.11</v>
      </c>
      <c r="G63" s="4">
        <f t="shared" si="20"/>
        <v>1922.4</v>
      </c>
      <c r="H63" s="4"/>
      <c r="I63" s="4">
        <f t="shared" si="21"/>
        <v>2042.4</v>
      </c>
      <c r="K63" s="4">
        <f t="shared" si="18"/>
        <v>24.03</v>
      </c>
      <c r="L63" s="4"/>
      <c r="M63" s="4">
        <f t="shared" si="19"/>
        <v>25.53</v>
      </c>
    </row>
    <row r="64" spans="2:13" ht="12.75">
      <c r="B64" s="5">
        <v>10</v>
      </c>
      <c r="C64" s="2">
        <v>51469</v>
      </c>
      <c r="D64" s="3"/>
      <c r="E64" s="4">
        <f t="shared" si="17"/>
        <v>54679.4</v>
      </c>
      <c r="G64" s="4">
        <f t="shared" si="20"/>
        <v>1972.8</v>
      </c>
      <c r="H64" s="4"/>
      <c r="I64" s="4">
        <f t="shared" si="21"/>
        <v>2096</v>
      </c>
      <c r="K64" s="4">
        <f t="shared" si="18"/>
        <v>24.66</v>
      </c>
      <c r="L64" s="4"/>
      <c r="M64" s="4">
        <f t="shared" si="19"/>
        <v>26.2</v>
      </c>
    </row>
    <row r="65" spans="2:13" ht="12.75">
      <c r="B65" s="5"/>
      <c r="C65" s="2"/>
      <c r="D65" s="3"/>
      <c r="E65" s="4"/>
      <c r="G65" s="4"/>
      <c r="H65" s="4"/>
      <c r="I65" s="4"/>
      <c r="K65" s="4"/>
      <c r="L65" s="4"/>
      <c r="M65" s="4"/>
    </row>
    <row r="66" spans="1:13" ht="12.75">
      <c r="A66" s="5" t="s">
        <v>13</v>
      </c>
      <c r="B66" s="5">
        <v>1</v>
      </c>
      <c r="C66" s="2">
        <v>43844</v>
      </c>
      <c r="D66" s="3"/>
      <c r="E66" s="4">
        <f aca="true" t="shared" si="22" ref="E66:E75">SUM(M66*2087)</f>
        <v>46581.840000000004</v>
      </c>
      <c r="F66" s="1" t="s">
        <v>8</v>
      </c>
      <c r="G66" s="4">
        <f>SUM(K66*80)</f>
        <v>1680.8000000000002</v>
      </c>
      <c r="H66" s="4"/>
      <c r="I66" s="4">
        <f>SUM(M66*80)</f>
        <v>1785.6</v>
      </c>
      <c r="K66" s="4">
        <f aca="true" t="shared" si="23" ref="K66:K75">ROUND(C66/2087,2)</f>
        <v>21.01</v>
      </c>
      <c r="L66" s="4"/>
      <c r="M66" s="4">
        <f t="shared" si="19"/>
        <v>22.32</v>
      </c>
    </row>
    <row r="67" spans="2:13" ht="12.75">
      <c r="B67" s="5">
        <v>2</v>
      </c>
      <c r="C67" s="2">
        <v>45305</v>
      </c>
      <c r="D67" s="3"/>
      <c r="E67" s="4">
        <f t="shared" si="22"/>
        <v>48126.219999999994</v>
      </c>
      <c r="G67" s="4">
        <f aca="true" t="shared" si="24" ref="G67:G75">SUM(K67*80)</f>
        <v>1736.8000000000002</v>
      </c>
      <c r="H67" s="4"/>
      <c r="I67" s="4">
        <f aca="true" t="shared" si="25" ref="I67:I75">SUM(M67*80)</f>
        <v>1844.8</v>
      </c>
      <c r="K67" s="4">
        <f t="shared" si="23"/>
        <v>21.71</v>
      </c>
      <c r="L67" s="4"/>
      <c r="M67" s="4">
        <f t="shared" si="19"/>
        <v>23.06</v>
      </c>
    </row>
    <row r="68" spans="2:13" ht="12.75">
      <c r="B68" s="5">
        <v>3</v>
      </c>
      <c r="C68" s="2">
        <v>46766</v>
      </c>
      <c r="D68" s="3"/>
      <c r="E68" s="4">
        <f t="shared" si="22"/>
        <v>49691.469999999994</v>
      </c>
      <c r="G68" s="4">
        <f t="shared" si="24"/>
        <v>1792.8</v>
      </c>
      <c r="H68" s="4"/>
      <c r="I68" s="4">
        <f t="shared" si="25"/>
        <v>1904.8</v>
      </c>
      <c r="K68" s="4">
        <f t="shared" si="23"/>
        <v>22.41</v>
      </c>
      <c r="L68" s="4"/>
      <c r="M68" s="4">
        <f t="shared" si="19"/>
        <v>23.81</v>
      </c>
    </row>
    <row r="69" spans="2:13" ht="12.75">
      <c r="B69" s="5">
        <v>4</v>
      </c>
      <c r="C69" s="2">
        <v>48227</v>
      </c>
      <c r="D69" s="3"/>
      <c r="E69" s="4">
        <f t="shared" si="22"/>
        <v>51235.85</v>
      </c>
      <c r="G69" s="4">
        <f t="shared" si="24"/>
        <v>1848.8</v>
      </c>
      <c r="H69" s="4"/>
      <c r="I69" s="4">
        <f t="shared" si="25"/>
        <v>1964</v>
      </c>
      <c r="K69" s="4">
        <f t="shared" si="23"/>
        <v>23.11</v>
      </c>
      <c r="L69" s="4"/>
      <c r="M69" s="4">
        <f t="shared" si="19"/>
        <v>24.55</v>
      </c>
    </row>
    <row r="70" spans="2:13" ht="12.75">
      <c r="B70" s="5">
        <v>5</v>
      </c>
      <c r="C70" s="2">
        <v>49688</v>
      </c>
      <c r="D70" s="3"/>
      <c r="E70" s="4">
        <f t="shared" si="22"/>
        <v>52801.1</v>
      </c>
      <c r="G70" s="4">
        <f t="shared" si="24"/>
        <v>1904.8</v>
      </c>
      <c r="H70" s="4"/>
      <c r="I70" s="4">
        <f t="shared" si="25"/>
        <v>2024</v>
      </c>
      <c r="K70" s="4">
        <f t="shared" si="23"/>
        <v>23.81</v>
      </c>
      <c r="L70" s="4"/>
      <c r="M70" s="4">
        <f t="shared" si="19"/>
        <v>25.3</v>
      </c>
    </row>
    <row r="71" spans="2:13" ht="12.75">
      <c r="B71" s="5">
        <v>6</v>
      </c>
      <c r="C71" s="2">
        <v>51149</v>
      </c>
      <c r="D71" s="3"/>
      <c r="E71" s="4">
        <f t="shared" si="22"/>
        <v>54345.479999999996</v>
      </c>
      <c r="G71" s="4">
        <f t="shared" si="24"/>
        <v>1960.8000000000002</v>
      </c>
      <c r="H71" s="4"/>
      <c r="I71" s="4">
        <f t="shared" si="25"/>
        <v>2083.2</v>
      </c>
      <c r="K71" s="4">
        <f t="shared" si="23"/>
        <v>24.51</v>
      </c>
      <c r="L71" s="4"/>
      <c r="M71" s="4">
        <f t="shared" si="19"/>
        <v>26.04</v>
      </c>
    </row>
    <row r="72" spans="2:13" ht="12.75">
      <c r="B72" s="5">
        <v>7</v>
      </c>
      <c r="C72" s="2">
        <v>52610</v>
      </c>
      <c r="D72" s="3"/>
      <c r="E72" s="4">
        <f t="shared" si="22"/>
        <v>55889.86</v>
      </c>
      <c r="G72" s="4">
        <f t="shared" si="24"/>
        <v>2016.8000000000002</v>
      </c>
      <c r="H72" s="4"/>
      <c r="I72" s="4">
        <f t="shared" si="25"/>
        <v>2142.4</v>
      </c>
      <c r="K72" s="4">
        <f t="shared" si="23"/>
        <v>25.21</v>
      </c>
      <c r="L72" s="4"/>
      <c r="M72" s="4">
        <f t="shared" si="19"/>
        <v>26.78</v>
      </c>
    </row>
    <row r="73" spans="2:13" ht="12.75">
      <c r="B73" s="5">
        <v>8</v>
      </c>
      <c r="C73" s="2">
        <v>54071</v>
      </c>
      <c r="D73" s="3"/>
      <c r="E73" s="4">
        <f t="shared" si="22"/>
        <v>57455.11</v>
      </c>
      <c r="G73" s="4">
        <f t="shared" si="24"/>
        <v>2072.8</v>
      </c>
      <c r="H73" s="4"/>
      <c r="I73" s="4">
        <f t="shared" si="25"/>
        <v>2202.4</v>
      </c>
      <c r="K73" s="4">
        <f t="shared" si="23"/>
        <v>25.91</v>
      </c>
      <c r="L73" s="4"/>
      <c r="M73" s="4">
        <f t="shared" si="19"/>
        <v>27.53</v>
      </c>
    </row>
    <row r="74" spans="2:13" ht="12.75">
      <c r="B74" s="5">
        <v>9</v>
      </c>
      <c r="C74" s="2">
        <v>55532</v>
      </c>
      <c r="D74" s="3"/>
      <c r="E74" s="4">
        <f t="shared" si="22"/>
        <v>58999.49</v>
      </c>
      <c r="G74" s="4">
        <f t="shared" si="24"/>
        <v>2128.8</v>
      </c>
      <c r="H74" s="4"/>
      <c r="I74" s="4">
        <f t="shared" si="25"/>
        <v>2261.6</v>
      </c>
      <c r="K74" s="4">
        <f t="shared" si="23"/>
        <v>26.61</v>
      </c>
      <c r="L74" s="4"/>
      <c r="M74" s="4">
        <f t="shared" si="19"/>
        <v>28.27</v>
      </c>
    </row>
    <row r="75" spans="2:13" ht="12.75">
      <c r="B75" s="5">
        <v>10</v>
      </c>
      <c r="C75" s="2">
        <v>56993</v>
      </c>
      <c r="D75" s="3"/>
      <c r="E75" s="4">
        <f t="shared" si="22"/>
        <v>60543.87</v>
      </c>
      <c r="G75" s="4">
        <f t="shared" si="24"/>
        <v>2184.7999999999997</v>
      </c>
      <c r="H75" s="4"/>
      <c r="I75" s="4">
        <f t="shared" si="25"/>
        <v>2320.8</v>
      </c>
      <c r="K75" s="4">
        <f t="shared" si="23"/>
        <v>27.31</v>
      </c>
      <c r="L75" s="4"/>
      <c r="M75" s="4">
        <f t="shared" si="19"/>
        <v>29.01</v>
      </c>
    </row>
    <row r="76" spans="2:13" ht="12.75">
      <c r="B76" s="5"/>
      <c r="C76" s="2"/>
      <c r="D76" s="3"/>
      <c r="E76" s="4"/>
      <c r="G76" s="4"/>
      <c r="H76" s="4"/>
      <c r="I76" s="4"/>
      <c r="K76" s="4"/>
      <c r="L76" s="4"/>
      <c r="M76" s="4"/>
    </row>
    <row r="77" spans="1:13" ht="12.75">
      <c r="A77" s="5" t="s">
        <v>14</v>
      </c>
      <c r="B77" s="5">
        <v>1</v>
      </c>
      <c r="C77" s="2">
        <v>48425</v>
      </c>
      <c r="D77" s="3"/>
      <c r="E77" s="4">
        <f aca="true" t="shared" si="26" ref="E77:E86">SUM(M77*2087)</f>
        <v>51444.549999999996</v>
      </c>
      <c r="F77" s="1" t="s">
        <v>8</v>
      </c>
      <c r="G77" s="4">
        <f>SUM(K77*80)</f>
        <v>1856</v>
      </c>
      <c r="H77" s="4"/>
      <c r="I77" s="4">
        <f>SUM(M77*80)</f>
        <v>1972</v>
      </c>
      <c r="K77" s="4">
        <f aca="true" t="shared" si="27" ref="K77:K86">ROUND(C77/2087,2)</f>
        <v>23.2</v>
      </c>
      <c r="L77" s="4"/>
      <c r="M77" s="4">
        <f t="shared" si="19"/>
        <v>24.65</v>
      </c>
    </row>
    <row r="78" spans="2:13" ht="12.75">
      <c r="B78" s="5">
        <v>2</v>
      </c>
      <c r="C78" s="2">
        <v>50039</v>
      </c>
      <c r="D78" s="3"/>
      <c r="E78" s="4">
        <f t="shared" si="26"/>
        <v>53176.76</v>
      </c>
      <c r="G78" s="4">
        <f aca="true" t="shared" si="28" ref="G78:G86">SUM(K78*80)</f>
        <v>1918.4</v>
      </c>
      <c r="H78" s="4"/>
      <c r="I78" s="4">
        <f aca="true" t="shared" si="29" ref="I78:I86">SUM(M78*80)</f>
        <v>2038.4</v>
      </c>
      <c r="K78" s="4">
        <f t="shared" si="27"/>
        <v>23.98</v>
      </c>
      <c r="L78" s="4"/>
      <c r="M78" s="4">
        <f t="shared" si="19"/>
        <v>25.48</v>
      </c>
    </row>
    <row r="79" spans="2:13" ht="12.75">
      <c r="B79" s="5">
        <v>3</v>
      </c>
      <c r="C79" s="2">
        <v>51652</v>
      </c>
      <c r="D79" s="3"/>
      <c r="E79" s="4">
        <f t="shared" si="26"/>
        <v>54867.229999999996</v>
      </c>
      <c r="G79" s="4">
        <f t="shared" si="28"/>
        <v>1980</v>
      </c>
      <c r="H79" s="4"/>
      <c r="I79" s="4">
        <f t="shared" si="29"/>
        <v>2103.2</v>
      </c>
      <c r="K79" s="4">
        <f t="shared" si="27"/>
        <v>24.75</v>
      </c>
      <c r="L79" s="4"/>
      <c r="M79" s="4">
        <f t="shared" si="19"/>
        <v>26.29</v>
      </c>
    </row>
    <row r="80" spans="2:13" ht="12.75">
      <c r="B80" s="5">
        <v>4</v>
      </c>
      <c r="C80" s="2">
        <v>53266</v>
      </c>
      <c r="D80" s="3"/>
      <c r="E80" s="4">
        <f t="shared" si="26"/>
        <v>56578.57</v>
      </c>
      <c r="G80" s="4">
        <f t="shared" si="28"/>
        <v>2041.6</v>
      </c>
      <c r="H80" s="4"/>
      <c r="I80" s="4">
        <f t="shared" si="29"/>
        <v>2168.8</v>
      </c>
      <c r="K80" s="4">
        <f t="shared" si="27"/>
        <v>25.52</v>
      </c>
      <c r="L80" s="4"/>
      <c r="M80" s="4">
        <f t="shared" si="19"/>
        <v>27.11</v>
      </c>
    </row>
    <row r="81" spans="2:13" ht="12.75">
      <c r="B81" s="5">
        <v>5</v>
      </c>
      <c r="C81" s="2">
        <v>54880</v>
      </c>
      <c r="D81" s="3"/>
      <c r="E81" s="4">
        <f t="shared" si="26"/>
        <v>58310.780000000006</v>
      </c>
      <c r="G81" s="4">
        <f t="shared" si="28"/>
        <v>2104</v>
      </c>
      <c r="H81" s="4"/>
      <c r="I81" s="4">
        <f t="shared" si="29"/>
        <v>2235.2000000000003</v>
      </c>
      <c r="K81" s="4">
        <f t="shared" si="27"/>
        <v>26.3</v>
      </c>
      <c r="L81" s="4"/>
      <c r="M81" s="4">
        <f t="shared" si="19"/>
        <v>27.94</v>
      </c>
    </row>
    <row r="82" spans="2:13" ht="12.75">
      <c r="B82" s="5">
        <v>6</v>
      </c>
      <c r="C82" s="2">
        <v>56493</v>
      </c>
      <c r="D82" s="3"/>
      <c r="E82" s="4">
        <f t="shared" si="26"/>
        <v>60022.12</v>
      </c>
      <c r="G82" s="4">
        <f t="shared" si="28"/>
        <v>2165.6</v>
      </c>
      <c r="H82" s="4"/>
      <c r="I82" s="4">
        <f t="shared" si="29"/>
        <v>2300.8</v>
      </c>
      <c r="K82" s="4">
        <f t="shared" si="27"/>
        <v>27.07</v>
      </c>
      <c r="L82" s="4"/>
      <c r="M82" s="4">
        <f t="shared" si="19"/>
        <v>28.76</v>
      </c>
    </row>
    <row r="83" spans="2:13" ht="12.75">
      <c r="B83" s="5">
        <v>7</v>
      </c>
      <c r="C83" s="2">
        <v>58107</v>
      </c>
      <c r="D83" s="3"/>
      <c r="E83" s="4">
        <f t="shared" si="26"/>
        <v>61733.46</v>
      </c>
      <c r="G83" s="4">
        <f t="shared" si="28"/>
        <v>2227.2</v>
      </c>
      <c r="H83" s="4"/>
      <c r="I83" s="4">
        <f t="shared" si="29"/>
        <v>2366.3999999999996</v>
      </c>
      <c r="K83" s="4">
        <f t="shared" si="27"/>
        <v>27.84</v>
      </c>
      <c r="L83" s="4"/>
      <c r="M83" s="4">
        <f t="shared" si="19"/>
        <v>29.58</v>
      </c>
    </row>
    <row r="84" spans="2:13" ht="12.75">
      <c r="B84" s="5">
        <v>8</v>
      </c>
      <c r="C84" s="2">
        <v>59721</v>
      </c>
      <c r="D84" s="3"/>
      <c r="E84" s="4">
        <f t="shared" si="26"/>
        <v>63465.67</v>
      </c>
      <c r="G84" s="4">
        <f t="shared" si="28"/>
        <v>2289.6</v>
      </c>
      <c r="H84" s="4"/>
      <c r="I84" s="4">
        <f t="shared" si="29"/>
        <v>2432.8</v>
      </c>
      <c r="K84" s="4">
        <f t="shared" si="27"/>
        <v>28.62</v>
      </c>
      <c r="L84" s="4"/>
      <c r="M84" s="4">
        <f t="shared" si="19"/>
        <v>30.41</v>
      </c>
    </row>
    <row r="85" spans="2:13" ht="12.75">
      <c r="B85" s="5">
        <v>9</v>
      </c>
      <c r="C85" s="2">
        <v>61334</v>
      </c>
      <c r="D85" s="3"/>
      <c r="E85" s="4">
        <f t="shared" si="26"/>
        <v>65156.14</v>
      </c>
      <c r="G85" s="4">
        <f t="shared" si="28"/>
        <v>2351.2</v>
      </c>
      <c r="H85" s="4"/>
      <c r="I85" s="4">
        <f t="shared" si="29"/>
        <v>2497.6</v>
      </c>
      <c r="K85" s="4">
        <f t="shared" si="27"/>
        <v>29.39</v>
      </c>
      <c r="L85" s="4"/>
      <c r="M85" s="4">
        <f t="shared" si="19"/>
        <v>31.22</v>
      </c>
    </row>
    <row r="86" spans="2:13" ht="12.75">
      <c r="B86" s="5">
        <v>10</v>
      </c>
      <c r="C86" s="2">
        <v>62948</v>
      </c>
      <c r="D86" s="3"/>
      <c r="E86" s="4">
        <f t="shared" si="26"/>
        <v>66867.48</v>
      </c>
      <c r="G86" s="4">
        <f t="shared" si="28"/>
        <v>2412.8</v>
      </c>
      <c r="H86" s="4"/>
      <c r="I86" s="4">
        <f t="shared" si="29"/>
        <v>2563.2</v>
      </c>
      <c r="K86" s="4">
        <f t="shared" si="27"/>
        <v>30.16</v>
      </c>
      <c r="L86" s="4"/>
      <c r="M86" s="4">
        <f t="shared" si="19"/>
        <v>32.04</v>
      </c>
    </row>
    <row r="87" spans="2:13" ht="12.75">
      <c r="B87" s="5"/>
      <c r="C87" s="2"/>
      <c r="D87" s="3"/>
      <c r="E87" s="4"/>
      <c r="G87" s="4"/>
      <c r="H87" s="4"/>
      <c r="I87" s="4"/>
      <c r="K87" s="4"/>
      <c r="L87" s="4"/>
      <c r="M87" s="4"/>
    </row>
    <row r="88" spans="1:13" ht="12.75">
      <c r="A88" s="5" t="s">
        <v>15</v>
      </c>
      <c r="B88" s="5">
        <v>1</v>
      </c>
      <c r="C88" s="2">
        <v>53328</v>
      </c>
      <c r="D88" s="3"/>
      <c r="E88" s="4">
        <f aca="true" t="shared" si="30" ref="E88:E97">SUM(M88*2087)</f>
        <v>56641.18</v>
      </c>
      <c r="F88" s="1" t="s">
        <v>8</v>
      </c>
      <c r="G88" s="4">
        <f>SUM(K88*80)</f>
        <v>2044</v>
      </c>
      <c r="H88" s="4"/>
      <c r="I88" s="4">
        <f>SUM(M88*80)</f>
        <v>2171.2</v>
      </c>
      <c r="K88" s="4">
        <f aca="true" t="shared" si="31" ref="K88:K97">ROUND(C88/2087,2)</f>
        <v>25.55</v>
      </c>
      <c r="L88" s="4"/>
      <c r="M88" s="4">
        <f t="shared" si="19"/>
        <v>27.14</v>
      </c>
    </row>
    <row r="89" spans="2:13" ht="12.75">
      <c r="B89" s="5">
        <v>2</v>
      </c>
      <c r="C89" s="2">
        <v>55106</v>
      </c>
      <c r="D89" s="3"/>
      <c r="E89" s="4">
        <f t="shared" si="30"/>
        <v>58540.35</v>
      </c>
      <c r="G89" s="4">
        <f aca="true" t="shared" si="32" ref="G89:G97">SUM(K89*80)</f>
        <v>2112</v>
      </c>
      <c r="H89" s="4"/>
      <c r="I89" s="4">
        <f aca="true" t="shared" si="33" ref="I89:I97">SUM(M89*80)</f>
        <v>2244</v>
      </c>
      <c r="K89" s="4">
        <f t="shared" si="31"/>
        <v>26.4</v>
      </c>
      <c r="L89" s="4"/>
      <c r="M89" s="4">
        <f t="shared" si="19"/>
        <v>28.05</v>
      </c>
    </row>
    <row r="90" spans="2:13" ht="12.75">
      <c r="B90" s="5">
        <v>3</v>
      </c>
      <c r="C90" s="2">
        <v>56884</v>
      </c>
      <c r="D90" s="3"/>
      <c r="E90" s="4">
        <f t="shared" si="30"/>
        <v>60439.520000000004</v>
      </c>
      <c r="G90" s="4">
        <f t="shared" si="32"/>
        <v>2180.8</v>
      </c>
      <c r="H90" s="4"/>
      <c r="I90" s="4">
        <f t="shared" si="33"/>
        <v>2316.8</v>
      </c>
      <c r="K90" s="4">
        <f t="shared" si="31"/>
        <v>27.26</v>
      </c>
      <c r="L90" s="4"/>
      <c r="M90" s="4">
        <f t="shared" si="19"/>
        <v>28.96</v>
      </c>
    </row>
    <row r="91" spans="2:13" ht="12.75">
      <c r="B91" s="5">
        <v>4</v>
      </c>
      <c r="C91" s="2">
        <v>58662</v>
      </c>
      <c r="D91" s="3"/>
      <c r="E91" s="4">
        <f t="shared" si="30"/>
        <v>62317.82</v>
      </c>
      <c r="G91" s="4">
        <f t="shared" si="32"/>
        <v>2248.8</v>
      </c>
      <c r="H91" s="4"/>
      <c r="I91" s="4">
        <f t="shared" si="33"/>
        <v>2388.8</v>
      </c>
      <c r="K91" s="4">
        <f t="shared" si="31"/>
        <v>28.11</v>
      </c>
      <c r="L91" s="4"/>
      <c r="M91" s="4">
        <f t="shared" si="19"/>
        <v>29.86</v>
      </c>
    </row>
    <row r="92" spans="2:13" ht="12.75">
      <c r="B92" s="5">
        <v>5</v>
      </c>
      <c r="C92" s="2">
        <v>60440</v>
      </c>
      <c r="D92" s="3"/>
      <c r="E92" s="4">
        <f t="shared" si="30"/>
        <v>64216.99</v>
      </c>
      <c r="G92" s="4">
        <f t="shared" si="32"/>
        <v>2316.8</v>
      </c>
      <c r="H92" s="4"/>
      <c r="I92" s="4">
        <f t="shared" si="33"/>
        <v>2461.6</v>
      </c>
      <c r="K92" s="4">
        <f t="shared" si="31"/>
        <v>28.96</v>
      </c>
      <c r="L92" s="4"/>
      <c r="M92" s="4">
        <f t="shared" si="19"/>
        <v>30.77</v>
      </c>
    </row>
    <row r="93" spans="2:13" ht="12.75">
      <c r="B93" s="5">
        <v>6</v>
      </c>
      <c r="C93" s="2">
        <v>62218</v>
      </c>
      <c r="D93" s="3"/>
      <c r="E93" s="4">
        <f t="shared" si="30"/>
        <v>66095.29000000001</v>
      </c>
      <c r="G93" s="4">
        <f t="shared" si="32"/>
        <v>2384.7999999999997</v>
      </c>
      <c r="H93" s="4"/>
      <c r="I93" s="4">
        <f t="shared" si="33"/>
        <v>2533.6000000000004</v>
      </c>
      <c r="K93" s="4">
        <f t="shared" si="31"/>
        <v>29.81</v>
      </c>
      <c r="L93" s="4"/>
      <c r="M93" s="4">
        <f t="shared" si="19"/>
        <v>31.67</v>
      </c>
    </row>
    <row r="94" spans="2:13" ht="12.75">
      <c r="B94" s="5">
        <v>7</v>
      </c>
      <c r="C94" s="2">
        <v>63995</v>
      </c>
      <c r="D94" s="3"/>
      <c r="E94" s="4">
        <f t="shared" si="30"/>
        <v>67973.59</v>
      </c>
      <c r="G94" s="4">
        <f t="shared" si="32"/>
        <v>2452.8</v>
      </c>
      <c r="H94" s="4"/>
      <c r="I94" s="4">
        <f t="shared" si="33"/>
        <v>2605.6</v>
      </c>
      <c r="K94" s="4">
        <f t="shared" si="31"/>
        <v>30.66</v>
      </c>
      <c r="L94" s="4"/>
      <c r="M94" s="4">
        <f t="shared" si="19"/>
        <v>32.57</v>
      </c>
    </row>
    <row r="95" spans="2:13" ht="12.75">
      <c r="B95" s="5">
        <v>8</v>
      </c>
      <c r="C95" s="2">
        <v>65773</v>
      </c>
      <c r="D95" s="3"/>
      <c r="E95" s="4">
        <f t="shared" si="30"/>
        <v>69893.63</v>
      </c>
      <c r="G95" s="4">
        <f t="shared" si="32"/>
        <v>2521.6</v>
      </c>
      <c r="H95" s="4"/>
      <c r="I95" s="4">
        <f t="shared" si="33"/>
        <v>2679.2000000000003</v>
      </c>
      <c r="K95" s="4">
        <f t="shared" si="31"/>
        <v>31.52</v>
      </c>
      <c r="L95" s="4"/>
      <c r="M95" s="4">
        <f t="shared" si="19"/>
        <v>33.49</v>
      </c>
    </row>
    <row r="96" spans="2:13" ht="12.75">
      <c r="B96" s="5">
        <v>9</v>
      </c>
      <c r="C96" s="2">
        <v>67551</v>
      </c>
      <c r="D96" s="3"/>
      <c r="E96" s="4">
        <f t="shared" si="30"/>
        <v>71771.93000000001</v>
      </c>
      <c r="G96" s="4">
        <f t="shared" si="32"/>
        <v>2589.6</v>
      </c>
      <c r="H96" s="4"/>
      <c r="I96" s="4">
        <f t="shared" si="33"/>
        <v>2751.2</v>
      </c>
      <c r="K96" s="4">
        <f t="shared" si="31"/>
        <v>32.37</v>
      </c>
      <c r="L96" s="4"/>
      <c r="M96" s="4">
        <f t="shared" si="19"/>
        <v>34.39</v>
      </c>
    </row>
    <row r="97" spans="2:13" ht="12.75">
      <c r="B97" s="5">
        <v>10</v>
      </c>
      <c r="C97" s="2">
        <v>69329</v>
      </c>
      <c r="D97" s="3"/>
      <c r="E97" s="4">
        <f t="shared" si="30"/>
        <v>73650.23</v>
      </c>
      <c r="G97" s="4">
        <f t="shared" si="32"/>
        <v>2657.6</v>
      </c>
      <c r="H97" s="4"/>
      <c r="I97" s="4">
        <f t="shared" si="33"/>
        <v>2823.2</v>
      </c>
      <c r="K97" s="4">
        <f t="shared" si="31"/>
        <v>33.22</v>
      </c>
      <c r="L97" s="4"/>
      <c r="M97" s="4">
        <f t="shared" si="19"/>
        <v>35.29</v>
      </c>
    </row>
    <row r="98" spans="2:13" ht="12.75">
      <c r="B98" s="5"/>
      <c r="C98" s="2"/>
      <c r="D98" s="3"/>
      <c r="E98" s="4"/>
      <c r="G98" s="4"/>
      <c r="H98" s="4"/>
      <c r="I98" s="4"/>
      <c r="K98" s="4"/>
      <c r="L98" s="4"/>
      <c r="M98" s="4"/>
    </row>
    <row r="99" spans="2:13" ht="12.75">
      <c r="B99" s="5"/>
      <c r="C99" s="2"/>
      <c r="D99" s="3"/>
      <c r="E99" s="4"/>
      <c r="G99" s="4"/>
      <c r="H99" s="4"/>
      <c r="I99" s="4"/>
      <c r="K99" s="4"/>
      <c r="L99" s="4"/>
      <c r="M99" s="4"/>
    </row>
    <row r="100" spans="2:13" ht="12.75">
      <c r="B100" s="5"/>
      <c r="C100" s="2"/>
      <c r="D100" s="3"/>
      <c r="E100" s="4"/>
      <c r="G100" s="4"/>
      <c r="H100" s="4"/>
      <c r="I100" s="4"/>
      <c r="K100" s="4"/>
      <c r="L100" s="4"/>
      <c r="M100" s="4"/>
    </row>
    <row r="101" ht="12.75">
      <c r="M101" s="4"/>
    </row>
    <row r="102" spans="3:13" ht="12.75">
      <c r="C102" s="2" t="s">
        <v>0</v>
      </c>
      <c r="D102" s="3"/>
      <c r="E102" s="4"/>
      <c r="G102" s="4" t="s">
        <v>1</v>
      </c>
      <c r="H102" s="4"/>
      <c r="I102" s="4"/>
      <c r="K102" s="4" t="s">
        <v>2</v>
      </c>
      <c r="L102" s="4"/>
      <c r="M102" s="4"/>
    </row>
    <row r="103" spans="1:13" ht="12.75">
      <c r="A103" s="5" t="s">
        <v>3</v>
      </c>
      <c r="B103" s="5" t="s">
        <v>4</v>
      </c>
      <c r="C103" s="6" t="s">
        <v>5</v>
      </c>
      <c r="D103" s="3"/>
      <c r="E103" s="7" t="s">
        <v>6</v>
      </c>
      <c r="G103" s="7" t="s">
        <v>5</v>
      </c>
      <c r="H103" s="4"/>
      <c r="I103" s="7" t="s">
        <v>6</v>
      </c>
      <c r="K103" s="7" t="s">
        <v>5</v>
      </c>
      <c r="L103" s="7"/>
      <c r="M103" s="4" t="s">
        <v>6</v>
      </c>
    </row>
    <row r="104" spans="1:13" ht="20.25" customHeight="1">
      <c r="A104" s="5"/>
      <c r="B104" s="5"/>
      <c r="C104" s="6"/>
      <c r="D104" s="3"/>
      <c r="E104" s="7"/>
      <c r="G104" s="7"/>
      <c r="H104" s="4"/>
      <c r="I104" s="7"/>
      <c r="K104" s="7"/>
      <c r="L104" s="7"/>
      <c r="M104" s="4"/>
    </row>
    <row r="105" spans="1:13" ht="12.75">
      <c r="A105" s="5" t="s">
        <v>16</v>
      </c>
      <c r="B105" s="5">
        <v>1</v>
      </c>
      <c r="C105" s="2">
        <v>58589</v>
      </c>
      <c r="D105" s="3"/>
      <c r="E105" s="4">
        <f aca="true" t="shared" si="34" ref="E105:E114">SUM(M105*2087)</f>
        <v>62234.340000000004</v>
      </c>
      <c r="F105" s="1" t="s">
        <v>8</v>
      </c>
      <c r="G105" s="4">
        <f>SUM(K105*80)</f>
        <v>2245.6</v>
      </c>
      <c r="H105" s="4"/>
      <c r="I105" s="4">
        <f>SUM(M105*80)</f>
        <v>2385.6</v>
      </c>
      <c r="K105" s="4">
        <f aca="true" t="shared" si="35" ref="K105:K114">ROUND(C105/2087,2)</f>
        <v>28.07</v>
      </c>
      <c r="L105" s="4"/>
      <c r="M105" s="4">
        <f aca="true" t="shared" si="36" ref="M105:M147">ROUND((ROUND(C105/2087,2)*1.0624),2)</f>
        <v>29.82</v>
      </c>
    </row>
    <row r="106" spans="2:13" ht="12.75">
      <c r="B106" s="5">
        <v>2</v>
      </c>
      <c r="C106" s="2">
        <v>60542</v>
      </c>
      <c r="D106" s="3"/>
      <c r="E106" s="4">
        <f t="shared" si="34"/>
        <v>64321.340000000004</v>
      </c>
      <c r="G106" s="4">
        <f aca="true" t="shared" si="37" ref="G106:G114">SUM(K106*80)</f>
        <v>2320.8</v>
      </c>
      <c r="H106" s="4"/>
      <c r="I106" s="4">
        <f aca="true" t="shared" si="38" ref="I106:I114">SUM(M106*80)</f>
        <v>2465.6</v>
      </c>
      <c r="K106" s="4">
        <f t="shared" si="35"/>
        <v>29.01</v>
      </c>
      <c r="L106" s="4"/>
      <c r="M106" s="4">
        <f t="shared" si="36"/>
        <v>30.82</v>
      </c>
    </row>
    <row r="107" spans="2:13" ht="12.75">
      <c r="B107" s="5">
        <v>3</v>
      </c>
      <c r="C107" s="2">
        <v>62495</v>
      </c>
      <c r="D107" s="3"/>
      <c r="E107" s="4">
        <f t="shared" si="34"/>
        <v>66387.47</v>
      </c>
      <c r="G107" s="4">
        <f t="shared" si="37"/>
        <v>2395.2000000000003</v>
      </c>
      <c r="H107" s="4"/>
      <c r="I107" s="4">
        <f t="shared" si="38"/>
        <v>2544.7999999999997</v>
      </c>
      <c r="K107" s="4">
        <f t="shared" si="35"/>
        <v>29.94</v>
      </c>
      <c r="L107" s="4"/>
      <c r="M107" s="4">
        <f t="shared" si="36"/>
        <v>31.81</v>
      </c>
    </row>
    <row r="108" spans="2:13" ht="12.75">
      <c r="B108" s="5">
        <v>4</v>
      </c>
      <c r="C108" s="2">
        <v>64448</v>
      </c>
      <c r="D108" s="3"/>
      <c r="E108" s="4">
        <f t="shared" si="34"/>
        <v>68474.47</v>
      </c>
      <c r="G108" s="4">
        <f t="shared" si="37"/>
        <v>2470.4</v>
      </c>
      <c r="H108" s="4"/>
      <c r="I108" s="4">
        <f t="shared" si="38"/>
        <v>2624.8</v>
      </c>
      <c r="K108" s="4">
        <f t="shared" si="35"/>
        <v>30.88</v>
      </c>
      <c r="L108" s="4"/>
      <c r="M108" s="4">
        <f t="shared" si="36"/>
        <v>32.81</v>
      </c>
    </row>
    <row r="109" spans="2:13" ht="12.75">
      <c r="B109" s="5">
        <v>5</v>
      </c>
      <c r="C109" s="2">
        <v>66400</v>
      </c>
      <c r="D109" s="3"/>
      <c r="E109" s="4">
        <f t="shared" si="34"/>
        <v>70561.47</v>
      </c>
      <c r="G109" s="4">
        <f t="shared" si="37"/>
        <v>2545.6</v>
      </c>
      <c r="H109" s="4"/>
      <c r="I109" s="4">
        <f t="shared" si="38"/>
        <v>2704.8</v>
      </c>
      <c r="K109" s="4">
        <f t="shared" si="35"/>
        <v>31.82</v>
      </c>
      <c r="L109" s="4"/>
      <c r="M109" s="4">
        <f t="shared" si="36"/>
        <v>33.81</v>
      </c>
    </row>
    <row r="110" spans="2:13" ht="12.75">
      <c r="B110" s="5">
        <v>6</v>
      </c>
      <c r="C110" s="2">
        <v>68353</v>
      </c>
      <c r="D110" s="3"/>
      <c r="E110" s="4">
        <f t="shared" si="34"/>
        <v>72606.73</v>
      </c>
      <c r="G110" s="4">
        <f t="shared" si="37"/>
        <v>2620</v>
      </c>
      <c r="H110" s="4"/>
      <c r="I110" s="4">
        <f t="shared" si="38"/>
        <v>2783.2</v>
      </c>
      <c r="K110" s="4">
        <f t="shared" si="35"/>
        <v>32.75</v>
      </c>
      <c r="L110" s="4"/>
      <c r="M110" s="4">
        <f t="shared" si="36"/>
        <v>34.79</v>
      </c>
    </row>
    <row r="111" spans="2:13" ht="12.75">
      <c r="B111" s="5">
        <v>7</v>
      </c>
      <c r="C111" s="2">
        <v>70306</v>
      </c>
      <c r="D111" s="3"/>
      <c r="E111" s="4">
        <f t="shared" si="34"/>
        <v>74693.73</v>
      </c>
      <c r="G111" s="4">
        <f t="shared" si="37"/>
        <v>2695.2</v>
      </c>
      <c r="H111" s="4"/>
      <c r="I111" s="4">
        <f t="shared" si="38"/>
        <v>2863.2</v>
      </c>
      <c r="K111" s="4">
        <f t="shared" si="35"/>
        <v>33.69</v>
      </c>
      <c r="L111" s="4"/>
      <c r="M111" s="4">
        <f t="shared" si="36"/>
        <v>35.79</v>
      </c>
    </row>
    <row r="112" spans="2:13" ht="12.75">
      <c r="B112" s="5">
        <v>8</v>
      </c>
      <c r="C112" s="2">
        <v>72258</v>
      </c>
      <c r="D112" s="3"/>
      <c r="E112" s="4">
        <f t="shared" si="34"/>
        <v>76759.86</v>
      </c>
      <c r="G112" s="4">
        <f t="shared" si="37"/>
        <v>2769.6</v>
      </c>
      <c r="H112" s="4"/>
      <c r="I112" s="4">
        <f t="shared" si="38"/>
        <v>2942.4</v>
      </c>
      <c r="K112" s="4">
        <f t="shared" si="35"/>
        <v>34.62</v>
      </c>
      <c r="L112" s="4"/>
      <c r="M112" s="4">
        <f t="shared" si="36"/>
        <v>36.78</v>
      </c>
    </row>
    <row r="113" spans="2:13" ht="12.75">
      <c r="B113" s="5">
        <v>9</v>
      </c>
      <c r="C113" s="2">
        <v>74211</v>
      </c>
      <c r="D113" s="3"/>
      <c r="E113" s="4">
        <f t="shared" si="34"/>
        <v>78846.86</v>
      </c>
      <c r="G113" s="4">
        <f t="shared" si="37"/>
        <v>2844.8</v>
      </c>
      <c r="H113" s="4"/>
      <c r="I113" s="4">
        <f t="shared" si="38"/>
        <v>3022.4</v>
      </c>
      <c r="K113" s="4">
        <f t="shared" si="35"/>
        <v>35.56</v>
      </c>
      <c r="L113" s="4"/>
      <c r="M113" s="4">
        <f t="shared" si="36"/>
        <v>37.78</v>
      </c>
    </row>
    <row r="114" spans="2:13" ht="12.75">
      <c r="B114" s="5">
        <v>10</v>
      </c>
      <c r="C114" s="2">
        <v>76164</v>
      </c>
      <c r="D114" s="3"/>
      <c r="E114" s="4">
        <f t="shared" si="34"/>
        <v>80912.99</v>
      </c>
      <c r="G114" s="4">
        <f t="shared" si="37"/>
        <v>2919.2000000000003</v>
      </c>
      <c r="H114" s="4"/>
      <c r="I114" s="4">
        <f t="shared" si="38"/>
        <v>3101.6000000000004</v>
      </c>
      <c r="K114" s="4">
        <f t="shared" si="35"/>
        <v>36.49</v>
      </c>
      <c r="L114" s="4"/>
      <c r="M114" s="4">
        <f t="shared" si="36"/>
        <v>38.77</v>
      </c>
    </row>
    <row r="115" spans="2:13" ht="12.75">
      <c r="B115" s="5"/>
      <c r="C115" s="2"/>
      <c r="D115" s="3"/>
      <c r="E115" s="4"/>
      <c r="G115" s="4"/>
      <c r="H115" s="4"/>
      <c r="I115" s="4"/>
      <c r="K115" s="4"/>
      <c r="L115" s="4"/>
      <c r="M115" s="4"/>
    </row>
    <row r="116" spans="1:13" ht="12.75">
      <c r="A116" s="5" t="s">
        <v>17</v>
      </c>
      <c r="B116" s="5">
        <v>1</v>
      </c>
      <c r="C116" s="2">
        <v>70225</v>
      </c>
      <c r="D116" s="3"/>
      <c r="E116" s="4">
        <f aca="true" t="shared" si="39" ref="E116:E125">SUM(M116*2087)</f>
        <v>74610.25</v>
      </c>
      <c r="F116" s="1" t="s">
        <v>8</v>
      </c>
      <c r="G116" s="4">
        <f>SUM(K116*80)</f>
        <v>2692</v>
      </c>
      <c r="H116" s="4"/>
      <c r="I116" s="4">
        <f>SUM(M116*80)</f>
        <v>2860</v>
      </c>
      <c r="K116" s="4">
        <f aca="true" t="shared" si="40" ref="K116:K125">ROUND(C116/2087,2)</f>
        <v>33.65</v>
      </c>
      <c r="L116" s="4"/>
      <c r="M116" s="4">
        <f t="shared" si="36"/>
        <v>35.75</v>
      </c>
    </row>
    <row r="117" spans="2:13" ht="12.75">
      <c r="B117" s="5">
        <v>2</v>
      </c>
      <c r="C117" s="2">
        <v>72566</v>
      </c>
      <c r="D117" s="3"/>
      <c r="E117" s="4">
        <f t="shared" si="39"/>
        <v>77093.78</v>
      </c>
      <c r="G117" s="4">
        <f aca="true" t="shared" si="41" ref="G117:G125">SUM(K117*80)</f>
        <v>2781.6000000000004</v>
      </c>
      <c r="H117" s="4"/>
      <c r="I117" s="4">
        <f aca="true" t="shared" si="42" ref="I117:I125">SUM(M117*80)</f>
        <v>2955.2</v>
      </c>
      <c r="K117" s="4">
        <f t="shared" si="40"/>
        <v>34.77</v>
      </c>
      <c r="L117" s="4"/>
      <c r="M117" s="4">
        <f t="shared" si="36"/>
        <v>36.94</v>
      </c>
    </row>
    <row r="118" spans="2:13" ht="12.75">
      <c r="B118" s="5">
        <v>3</v>
      </c>
      <c r="C118" s="2">
        <v>74907</v>
      </c>
      <c r="D118" s="3"/>
      <c r="E118" s="4">
        <f t="shared" si="39"/>
        <v>79577.31000000001</v>
      </c>
      <c r="G118" s="4">
        <f t="shared" si="41"/>
        <v>2871.2</v>
      </c>
      <c r="H118" s="4"/>
      <c r="I118" s="4">
        <f t="shared" si="42"/>
        <v>3050.4</v>
      </c>
      <c r="K118" s="4">
        <f t="shared" si="40"/>
        <v>35.89</v>
      </c>
      <c r="L118" s="4"/>
      <c r="M118" s="4">
        <f t="shared" si="36"/>
        <v>38.13</v>
      </c>
    </row>
    <row r="119" spans="2:13" ht="12.75">
      <c r="B119" s="5">
        <v>4</v>
      </c>
      <c r="C119" s="2">
        <v>77247</v>
      </c>
      <c r="D119" s="3"/>
      <c r="E119" s="4">
        <f t="shared" si="39"/>
        <v>82060.84</v>
      </c>
      <c r="G119" s="4">
        <f t="shared" si="41"/>
        <v>2960.7999999999997</v>
      </c>
      <c r="H119" s="4"/>
      <c r="I119" s="4">
        <f t="shared" si="42"/>
        <v>3145.6</v>
      </c>
      <c r="K119" s="4">
        <f t="shared" si="40"/>
        <v>37.01</v>
      </c>
      <c r="L119" s="4"/>
      <c r="M119" s="4">
        <f t="shared" si="36"/>
        <v>39.32</v>
      </c>
    </row>
    <row r="120" spans="2:13" ht="12.75">
      <c r="B120" s="5">
        <v>5</v>
      </c>
      <c r="C120" s="2">
        <v>79588</v>
      </c>
      <c r="D120" s="3"/>
      <c r="E120" s="4">
        <f t="shared" si="39"/>
        <v>84565.24</v>
      </c>
      <c r="G120" s="4">
        <f t="shared" si="41"/>
        <v>3051.2</v>
      </c>
      <c r="H120" s="4"/>
      <c r="I120" s="4">
        <f t="shared" si="42"/>
        <v>3241.6000000000004</v>
      </c>
      <c r="K120" s="4">
        <f t="shared" si="40"/>
        <v>38.14</v>
      </c>
      <c r="L120" s="4"/>
      <c r="M120" s="4">
        <f t="shared" si="36"/>
        <v>40.52</v>
      </c>
    </row>
    <row r="121" spans="2:13" ht="12.75">
      <c r="B121" s="5">
        <v>6</v>
      </c>
      <c r="C121" s="2">
        <v>81929</v>
      </c>
      <c r="D121" s="3"/>
      <c r="E121" s="4">
        <f t="shared" si="39"/>
        <v>87048.77</v>
      </c>
      <c r="G121" s="4">
        <f t="shared" si="41"/>
        <v>3140.7999999999997</v>
      </c>
      <c r="H121" s="4"/>
      <c r="I121" s="4">
        <f t="shared" si="42"/>
        <v>3336.8</v>
      </c>
      <c r="K121" s="4">
        <f t="shared" si="40"/>
        <v>39.26</v>
      </c>
      <c r="L121" s="4"/>
      <c r="M121" s="4">
        <f t="shared" si="36"/>
        <v>41.71</v>
      </c>
    </row>
    <row r="122" spans="2:13" ht="12.75">
      <c r="B122" s="5">
        <v>7</v>
      </c>
      <c r="C122" s="2">
        <v>84269</v>
      </c>
      <c r="D122" s="3"/>
      <c r="E122" s="4">
        <f t="shared" si="39"/>
        <v>89532.3</v>
      </c>
      <c r="G122" s="4">
        <f t="shared" si="41"/>
        <v>3230.4</v>
      </c>
      <c r="H122" s="4"/>
      <c r="I122" s="4">
        <f t="shared" si="42"/>
        <v>3432</v>
      </c>
      <c r="K122" s="4">
        <f t="shared" si="40"/>
        <v>40.38</v>
      </c>
      <c r="L122" s="4"/>
      <c r="M122" s="4">
        <f t="shared" si="36"/>
        <v>42.9</v>
      </c>
    </row>
    <row r="123" spans="2:13" ht="12.75">
      <c r="B123" s="5">
        <v>8</v>
      </c>
      <c r="C123" s="2">
        <v>86610</v>
      </c>
      <c r="D123" s="3"/>
      <c r="E123" s="4">
        <f t="shared" si="39"/>
        <v>92015.83</v>
      </c>
      <c r="G123" s="4">
        <f t="shared" si="41"/>
        <v>3320</v>
      </c>
      <c r="H123" s="4"/>
      <c r="I123" s="4">
        <f t="shared" si="42"/>
        <v>3527.2000000000003</v>
      </c>
      <c r="K123" s="4">
        <f t="shared" si="40"/>
        <v>41.5</v>
      </c>
      <c r="L123" s="4"/>
      <c r="M123" s="4">
        <f t="shared" si="36"/>
        <v>44.09</v>
      </c>
    </row>
    <row r="124" spans="2:13" ht="12.75">
      <c r="B124" s="5">
        <v>9</v>
      </c>
      <c r="C124" s="2">
        <v>88951</v>
      </c>
      <c r="D124" s="3"/>
      <c r="E124" s="4">
        <f t="shared" si="39"/>
        <v>94499.36</v>
      </c>
      <c r="G124" s="4">
        <f t="shared" si="41"/>
        <v>3409.6</v>
      </c>
      <c r="H124" s="4"/>
      <c r="I124" s="4">
        <f t="shared" si="42"/>
        <v>3622.4</v>
      </c>
      <c r="K124" s="4">
        <f t="shared" si="40"/>
        <v>42.62</v>
      </c>
      <c r="L124" s="4"/>
      <c r="M124" s="4">
        <f t="shared" si="36"/>
        <v>45.28</v>
      </c>
    </row>
    <row r="125" spans="2:13" ht="12.75">
      <c r="B125" s="5">
        <v>10</v>
      </c>
      <c r="C125" s="2">
        <v>91291</v>
      </c>
      <c r="D125" s="3"/>
      <c r="E125" s="4">
        <f t="shared" si="39"/>
        <v>96982.89</v>
      </c>
      <c r="G125" s="4">
        <f t="shared" si="41"/>
        <v>3499.2000000000003</v>
      </c>
      <c r="H125" s="4"/>
      <c r="I125" s="4">
        <f t="shared" si="42"/>
        <v>3717.6</v>
      </c>
      <c r="K125" s="4">
        <f t="shared" si="40"/>
        <v>43.74</v>
      </c>
      <c r="L125" s="4"/>
      <c r="M125" s="4">
        <f t="shared" si="36"/>
        <v>46.47</v>
      </c>
    </row>
    <row r="126" spans="2:13" ht="12.75">
      <c r="B126" s="5"/>
      <c r="C126" s="2"/>
      <c r="D126" s="3"/>
      <c r="E126" s="4"/>
      <c r="G126" s="4"/>
      <c r="H126" s="4"/>
      <c r="I126" s="4"/>
      <c r="K126" s="4"/>
      <c r="L126" s="4"/>
      <c r="M126" s="4"/>
    </row>
    <row r="127" spans="1:13" ht="12.75">
      <c r="A127" s="5" t="s">
        <v>18</v>
      </c>
      <c r="B127" s="5">
        <v>1</v>
      </c>
      <c r="C127" s="2">
        <v>83507</v>
      </c>
      <c r="D127" s="3"/>
      <c r="E127" s="4">
        <f aca="true" t="shared" si="43" ref="E127:E136">SUM(M127*2087)</f>
        <v>88718.37</v>
      </c>
      <c r="F127" s="1" t="s">
        <v>8</v>
      </c>
      <c r="G127" s="4">
        <f>SUM(K127*80)</f>
        <v>3200.7999999999997</v>
      </c>
      <c r="H127" s="4"/>
      <c r="I127" s="4">
        <f>SUM(M127*80)</f>
        <v>3400.7999999999997</v>
      </c>
      <c r="K127" s="4">
        <f aca="true" t="shared" si="44" ref="K127:K136">ROUND(C127/2087,2)</f>
        <v>40.01</v>
      </c>
      <c r="L127" s="4"/>
      <c r="M127" s="4">
        <f t="shared" si="36"/>
        <v>42.51</v>
      </c>
    </row>
    <row r="128" spans="2:13" ht="12.75">
      <c r="B128" s="5">
        <v>2</v>
      </c>
      <c r="C128" s="2">
        <v>86291</v>
      </c>
      <c r="D128" s="3"/>
      <c r="E128" s="4">
        <f t="shared" si="43"/>
        <v>91681.91</v>
      </c>
      <c r="G128" s="4">
        <f aca="true" t="shared" si="45" ref="G128:G136">SUM(K128*80)</f>
        <v>3308</v>
      </c>
      <c r="H128" s="4"/>
      <c r="I128" s="4">
        <f aca="true" t="shared" si="46" ref="I128:I136">SUM(M128*80)</f>
        <v>3514.4</v>
      </c>
      <c r="K128" s="4">
        <f t="shared" si="44"/>
        <v>41.35</v>
      </c>
      <c r="L128" s="4"/>
      <c r="M128" s="4">
        <f t="shared" si="36"/>
        <v>43.93</v>
      </c>
    </row>
    <row r="129" spans="2:13" ht="12.75">
      <c r="B129" s="5">
        <v>3</v>
      </c>
      <c r="C129" s="2">
        <v>89074</v>
      </c>
      <c r="D129" s="3"/>
      <c r="E129" s="4">
        <f t="shared" si="43"/>
        <v>94624.58</v>
      </c>
      <c r="G129" s="4">
        <f t="shared" si="45"/>
        <v>3414.4</v>
      </c>
      <c r="H129" s="4"/>
      <c r="I129" s="4">
        <f t="shared" si="46"/>
        <v>3627.2000000000003</v>
      </c>
      <c r="K129" s="4">
        <f t="shared" si="44"/>
        <v>42.68</v>
      </c>
      <c r="L129" s="4"/>
      <c r="M129" s="4">
        <f t="shared" si="36"/>
        <v>45.34</v>
      </c>
    </row>
    <row r="130" spans="2:13" ht="12.75">
      <c r="B130" s="5">
        <v>4</v>
      </c>
      <c r="C130" s="2">
        <v>91858</v>
      </c>
      <c r="D130" s="3"/>
      <c r="E130" s="4">
        <f t="shared" si="43"/>
        <v>97588.12</v>
      </c>
      <c r="G130" s="4">
        <f t="shared" si="45"/>
        <v>3520.7999999999997</v>
      </c>
      <c r="H130" s="4"/>
      <c r="I130" s="4">
        <f t="shared" si="46"/>
        <v>3740.7999999999997</v>
      </c>
      <c r="K130" s="4">
        <f t="shared" si="44"/>
        <v>44.01</v>
      </c>
      <c r="L130" s="4"/>
      <c r="M130" s="4">
        <f t="shared" si="36"/>
        <v>46.76</v>
      </c>
    </row>
    <row r="131" spans="2:13" ht="12.75">
      <c r="B131" s="5">
        <v>5</v>
      </c>
      <c r="C131" s="2">
        <v>94641</v>
      </c>
      <c r="D131" s="3"/>
      <c r="E131" s="4">
        <f t="shared" si="43"/>
        <v>100551.66</v>
      </c>
      <c r="G131" s="4">
        <f t="shared" si="45"/>
        <v>3628</v>
      </c>
      <c r="H131" s="4"/>
      <c r="I131" s="4">
        <f t="shared" si="46"/>
        <v>3854.4</v>
      </c>
      <c r="K131" s="4">
        <f t="shared" si="44"/>
        <v>45.35</v>
      </c>
      <c r="L131" s="4"/>
      <c r="M131" s="4">
        <f t="shared" si="36"/>
        <v>48.18</v>
      </c>
    </row>
    <row r="132" spans="2:13" ht="12.75">
      <c r="B132" s="5">
        <v>6</v>
      </c>
      <c r="C132" s="2">
        <v>97424</v>
      </c>
      <c r="D132" s="3"/>
      <c r="E132" s="4">
        <f t="shared" si="43"/>
        <v>103494.33</v>
      </c>
      <c r="G132" s="4">
        <f t="shared" si="45"/>
        <v>3734.4</v>
      </c>
      <c r="H132" s="4"/>
      <c r="I132" s="4">
        <f t="shared" si="46"/>
        <v>3967.2000000000003</v>
      </c>
      <c r="K132" s="4">
        <f t="shared" si="44"/>
        <v>46.68</v>
      </c>
      <c r="L132" s="4"/>
      <c r="M132" s="4">
        <f t="shared" si="36"/>
        <v>49.59</v>
      </c>
    </row>
    <row r="133" spans="2:13" ht="12.75">
      <c r="B133" s="5">
        <v>7</v>
      </c>
      <c r="C133" s="2">
        <v>100208</v>
      </c>
      <c r="D133" s="3"/>
      <c r="E133" s="4">
        <f t="shared" si="43"/>
        <v>106478.74</v>
      </c>
      <c r="G133" s="4">
        <f t="shared" si="45"/>
        <v>3841.6000000000004</v>
      </c>
      <c r="H133" s="4"/>
      <c r="I133" s="4">
        <f t="shared" si="46"/>
        <v>4081.6000000000004</v>
      </c>
      <c r="K133" s="4">
        <f t="shared" si="44"/>
        <v>48.02</v>
      </c>
      <c r="L133" s="4"/>
      <c r="M133" s="4">
        <f t="shared" si="36"/>
        <v>51.02</v>
      </c>
    </row>
    <row r="134" spans="2:13" ht="12.75">
      <c r="B134" s="5">
        <v>8</v>
      </c>
      <c r="C134" s="2">
        <v>102991</v>
      </c>
      <c r="D134" s="3"/>
      <c r="E134" s="4">
        <f t="shared" si="43"/>
        <v>109421.41</v>
      </c>
      <c r="G134" s="4">
        <f t="shared" si="45"/>
        <v>3948</v>
      </c>
      <c r="H134" s="4"/>
      <c r="I134" s="4">
        <f t="shared" si="46"/>
        <v>4194.4</v>
      </c>
      <c r="K134" s="4">
        <f t="shared" si="44"/>
        <v>49.35</v>
      </c>
      <c r="L134" s="4"/>
      <c r="M134" s="4">
        <f t="shared" si="36"/>
        <v>52.43</v>
      </c>
    </row>
    <row r="135" spans="2:13" ht="12.75">
      <c r="B135" s="5">
        <v>9</v>
      </c>
      <c r="C135" s="2">
        <v>105775</v>
      </c>
      <c r="D135" s="3"/>
      <c r="E135" s="4">
        <f t="shared" si="43"/>
        <v>112364.08</v>
      </c>
      <c r="G135" s="4">
        <f t="shared" si="45"/>
        <v>4054.4</v>
      </c>
      <c r="H135" s="4"/>
      <c r="I135" s="4">
        <f t="shared" si="46"/>
        <v>4307.200000000001</v>
      </c>
      <c r="K135" s="4">
        <f t="shared" si="44"/>
        <v>50.68</v>
      </c>
      <c r="L135" s="4"/>
      <c r="M135" s="4">
        <f t="shared" si="36"/>
        <v>53.84</v>
      </c>
    </row>
    <row r="136" spans="2:13" ht="12.75">
      <c r="B136" s="5">
        <v>10</v>
      </c>
      <c r="C136" s="2">
        <v>108558</v>
      </c>
      <c r="D136" s="3"/>
      <c r="E136" s="4">
        <f t="shared" si="43"/>
        <v>115348.49</v>
      </c>
      <c r="G136" s="4">
        <f t="shared" si="45"/>
        <v>4161.6</v>
      </c>
      <c r="H136" s="4"/>
      <c r="I136" s="4">
        <f t="shared" si="46"/>
        <v>4421.6</v>
      </c>
      <c r="K136" s="4">
        <f t="shared" si="44"/>
        <v>52.02</v>
      </c>
      <c r="L136" s="4"/>
      <c r="M136" s="4">
        <f t="shared" si="36"/>
        <v>55.27</v>
      </c>
    </row>
    <row r="137" spans="2:13" ht="12.75">
      <c r="B137" s="5"/>
      <c r="C137" s="2"/>
      <c r="D137" s="3"/>
      <c r="E137" s="4"/>
      <c r="G137" s="4"/>
      <c r="H137" s="4"/>
      <c r="I137" s="4"/>
      <c r="K137" s="4"/>
      <c r="L137" s="4"/>
      <c r="M137" s="4"/>
    </row>
    <row r="138" spans="1:13" ht="12.75">
      <c r="A138" s="5" t="s">
        <v>19</v>
      </c>
      <c r="B138" s="5">
        <v>1</v>
      </c>
      <c r="C138" s="2">
        <v>98680</v>
      </c>
      <c r="D138" s="3"/>
      <c r="E138" s="4">
        <f aca="true" t="shared" si="47" ref="E138:E147">SUM(M138*2087)</f>
        <v>104830.01</v>
      </c>
      <c r="F138" s="1" t="s">
        <v>8</v>
      </c>
      <c r="G138" s="4">
        <f>SUM(K138*80)</f>
        <v>3782.4</v>
      </c>
      <c r="H138" s="4"/>
      <c r="I138" s="4">
        <f>SUM(M138*80)</f>
        <v>4018.3999999999996</v>
      </c>
      <c r="K138" s="4">
        <f aca="true" t="shared" si="48" ref="K138:K146">ROUND(C138/2087,2)</f>
        <v>47.28</v>
      </c>
      <c r="L138" s="4"/>
      <c r="M138" s="4">
        <f t="shared" si="36"/>
        <v>50.23</v>
      </c>
    </row>
    <row r="139" spans="2:13" ht="12.75">
      <c r="B139" s="5">
        <v>2</v>
      </c>
      <c r="C139" s="2">
        <v>101970</v>
      </c>
      <c r="D139" s="3"/>
      <c r="E139" s="4">
        <f t="shared" si="47"/>
        <v>108336.17</v>
      </c>
      <c r="G139" s="4">
        <f aca="true" t="shared" si="49" ref="G139:G147">SUM(K139*80)</f>
        <v>3908.8</v>
      </c>
      <c r="H139" s="4"/>
      <c r="I139" s="4">
        <f aca="true" t="shared" si="50" ref="I139:I147">SUM(M139*80)</f>
        <v>4152.799999999999</v>
      </c>
      <c r="K139" s="4">
        <f t="shared" si="48"/>
        <v>48.86</v>
      </c>
      <c r="L139" s="4"/>
      <c r="M139" s="4">
        <f t="shared" si="36"/>
        <v>51.91</v>
      </c>
    </row>
    <row r="140" spans="2:13" ht="12.75">
      <c r="B140" s="5">
        <v>3</v>
      </c>
      <c r="C140" s="2">
        <v>105259</v>
      </c>
      <c r="D140" s="3"/>
      <c r="E140" s="4">
        <f t="shared" si="47"/>
        <v>111842.33</v>
      </c>
      <c r="G140" s="4">
        <f t="shared" si="49"/>
        <v>4035.2</v>
      </c>
      <c r="H140" s="4"/>
      <c r="I140" s="4">
        <f t="shared" si="50"/>
        <v>4287.200000000001</v>
      </c>
      <c r="K140" s="4">
        <f t="shared" si="48"/>
        <v>50.44</v>
      </c>
      <c r="L140" s="4"/>
      <c r="M140" s="4">
        <f t="shared" si="36"/>
        <v>53.59</v>
      </c>
    </row>
    <row r="141" spans="2:13" ht="12.75">
      <c r="B141" s="5">
        <v>4</v>
      </c>
      <c r="C141" s="2">
        <v>108548</v>
      </c>
      <c r="D141" s="3"/>
      <c r="E141" s="4">
        <f t="shared" si="47"/>
        <v>115327.62</v>
      </c>
      <c r="G141" s="4">
        <f t="shared" si="49"/>
        <v>4160.8</v>
      </c>
      <c r="H141" s="4"/>
      <c r="I141" s="4">
        <f t="shared" si="50"/>
        <v>4420.8</v>
      </c>
      <c r="K141" s="4">
        <f t="shared" si="48"/>
        <v>52.01</v>
      </c>
      <c r="L141" s="4"/>
      <c r="M141" s="4">
        <f t="shared" si="36"/>
        <v>55.26</v>
      </c>
    </row>
    <row r="142" spans="2:13" ht="12.75">
      <c r="B142" s="5">
        <v>5</v>
      </c>
      <c r="C142" s="2">
        <v>111837</v>
      </c>
      <c r="D142" s="3"/>
      <c r="E142" s="4">
        <f t="shared" si="47"/>
        <v>118812.91</v>
      </c>
      <c r="G142" s="4">
        <f t="shared" si="49"/>
        <v>4287.200000000001</v>
      </c>
      <c r="H142" s="4"/>
      <c r="I142" s="4">
        <f t="shared" si="50"/>
        <v>4554.4</v>
      </c>
      <c r="K142" s="4">
        <f t="shared" si="48"/>
        <v>53.59</v>
      </c>
      <c r="L142" s="4"/>
      <c r="M142" s="4">
        <f t="shared" si="36"/>
        <v>56.93</v>
      </c>
    </row>
    <row r="143" spans="2:13" ht="12.75">
      <c r="B143" s="5">
        <v>6</v>
      </c>
      <c r="C143" s="2">
        <v>115126</v>
      </c>
      <c r="D143" s="3"/>
      <c r="E143" s="4">
        <f t="shared" si="47"/>
        <v>122298.2</v>
      </c>
      <c r="G143" s="4">
        <f t="shared" si="49"/>
        <v>4412.799999999999</v>
      </c>
      <c r="H143" s="4"/>
      <c r="I143" s="4">
        <f t="shared" si="50"/>
        <v>4688</v>
      </c>
      <c r="K143" s="4">
        <f t="shared" si="48"/>
        <v>55.16</v>
      </c>
      <c r="L143" s="4"/>
      <c r="M143" s="4">
        <f t="shared" si="36"/>
        <v>58.6</v>
      </c>
    </row>
    <row r="144" spans="2:13" ht="12.75">
      <c r="B144" s="5">
        <v>7</v>
      </c>
      <c r="C144" s="2">
        <v>118415</v>
      </c>
      <c r="D144" s="3"/>
      <c r="E144" s="4">
        <f t="shared" si="47"/>
        <v>125804.36</v>
      </c>
      <c r="G144" s="4">
        <f t="shared" si="49"/>
        <v>4539.2</v>
      </c>
      <c r="H144" s="4"/>
      <c r="I144" s="4">
        <f t="shared" si="50"/>
        <v>4822.4</v>
      </c>
      <c r="K144" s="4">
        <f t="shared" si="48"/>
        <v>56.74</v>
      </c>
      <c r="L144" s="4"/>
      <c r="M144" s="4">
        <f t="shared" si="36"/>
        <v>60.28</v>
      </c>
    </row>
    <row r="145" spans="2:13" ht="12.75">
      <c r="B145" s="5">
        <v>8</v>
      </c>
      <c r="C145" s="2">
        <v>121704</v>
      </c>
      <c r="D145" s="3"/>
      <c r="E145" s="4">
        <f t="shared" si="47"/>
        <v>129310.52</v>
      </c>
      <c r="G145" s="4">
        <f t="shared" si="49"/>
        <v>4665.6</v>
      </c>
      <c r="H145" s="4"/>
      <c r="I145" s="4">
        <f t="shared" si="50"/>
        <v>4956.8</v>
      </c>
      <c r="K145" s="4">
        <f t="shared" si="48"/>
        <v>58.32</v>
      </c>
      <c r="L145" s="4"/>
      <c r="M145" s="4">
        <f t="shared" si="36"/>
        <v>61.96</v>
      </c>
    </row>
    <row r="146" spans="2:13" ht="12.75">
      <c r="B146" s="5">
        <v>9</v>
      </c>
      <c r="C146" s="2">
        <v>124993</v>
      </c>
      <c r="D146" s="3"/>
      <c r="E146" s="4">
        <f t="shared" si="47"/>
        <v>132795.81</v>
      </c>
      <c r="G146" s="4">
        <f t="shared" si="49"/>
        <v>4791.2</v>
      </c>
      <c r="H146" s="4"/>
      <c r="I146" s="4">
        <f t="shared" si="50"/>
        <v>5090.400000000001</v>
      </c>
      <c r="K146" s="4">
        <f t="shared" si="48"/>
        <v>59.89</v>
      </c>
      <c r="L146" s="4"/>
      <c r="M146" s="4">
        <f t="shared" si="36"/>
        <v>63.63</v>
      </c>
    </row>
    <row r="147" spans="2:13" ht="12.75">
      <c r="B147" s="5">
        <v>10</v>
      </c>
      <c r="C147" s="2">
        <v>128282</v>
      </c>
      <c r="D147" s="3"/>
      <c r="E147" s="4">
        <f t="shared" si="47"/>
        <v>136301.97</v>
      </c>
      <c r="G147" s="4">
        <f t="shared" si="49"/>
        <v>4917.6</v>
      </c>
      <c r="H147" s="4"/>
      <c r="I147" s="4">
        <f t="shared" si="50"/>
        <v>5224.8</v>
      </c>
      <c r="K147" s="4">
        <f>ROUND(C147/2087,2)</f>
        <v>61.47</v>
      </c>
      <c r="L147" s="4"/>
      <c r="M147" s="4">
        <f t="shared" si="36"/>
        <v>65.31</v>
      </c>
    </row>
    <row r="148" spans="2:13" ht="12.75">
      <c r="B148" s="5"/>
      <c r="C148" s="2"/>
      <c r="D148" s="3"/>
      <c r="E148" s="4"/>
      <c r="G148" s="4"/>
      <c r="H148" s="4"/>
      <c r="I148" s="4"/>
      <c r="K148" s="4"/>
      <c r="L148" s="4"/>
      <c r="M148" s="4"/>
    </row>
    <row r="149" spans="2:13" ht="12.75">
      <c r="B149" s="5"/>
      <c r="C149" s="2"/>
      <c r="D149" s="3"/>
      <c r="E149" s="4"/>
      <c r="G149" s="4"/>
      <c r="H149" s="4"/>
      <c r="I149" s="4"/>
      <c r="K149" s="4"/>
      <c r="L149" s="4"/>
      <c r="M149" s="4"/>
    </row>
    <row r="150" spans="2:13" ht="12.75">
      <c r="B150" s="5"/>
      <c r="C150" s="2"/>
      <c r="D150" s="3"/>
      <c r="E150" s="4"/>
      <c r="G150" s="4"/>
      <c r="H150" s="4"/>
      <c r="I150" s="4"/>
      <c r="K150" s="4"/>
      <c r="L150" s="4"/>
      <c r="M150" s="4"/>
    </row>
    <row r="151" spans="2:13" ht="12.75">
      <c r="B151" s="5"/>
      <c r="C151" s="2"/>
      <c r="D151" s="3"/>
      <c r="E151" s="4"/>
      <c r="G151" s="4"/>
      <c r="H151" s="4"/>
      <c r="I151" s="4"/>
      <c r="K151" s="4"/>
      <c r="L151" s="4"/>
      <c r="M151" s="4"/>
    </row>
    <row r="152" spans="3:13" ht="12.75">
      <c r="C152" s="2" t="s">
        <v>0</v>
      </c>
      <c r="D152" s="3"/>
      <c r="E152" s="4"/>
      <c r="G152" s="4" t="s">
        <v>1</v>
      </c>
      <c r="H152" s="4"/>
      <c r="I152" s="4"/>
      <c r="K152" s="4" t="s">
        <v>2</v>
      </c>
      <c r="L152" s="4"/>
      <c r="M152" s="4"/>
    </row>
    <row r="153" spans="1:13" ht="12.75">
      <c r="A153" s="5" t="s">
        <v>3</v>
      </c>
      <c r="B153" s="5" t="s">
        <v>4</v>
      </c>
      <c r="C153" s="6" t="s">
        <v>5</v>
      </c>
      <c r="D153" s="3"/>
      <c r="E153" s="7" t="s">
        <v>6</v>
      </c>
      <c r="G153" s="7" t="s">
        <v>5</v>
      </c>
      <c r="H153" s="4"/>
      <c r="I153" s="7" t="s">
        <v>6</v>
      </c>
      <c r="K153" s="7" t="s">
        <v>5</v>
      </c>
      <c r="L153" s="7"/>
      <c r="M153" s="4" t="s">
        <v>6</v>
      </c>
    </row>
    <row r="154" spans="1:13" ht="20.25" customHeight="1">
      <c r="A154" s="5"/>
      <c r="B154" s="5"/>
      <c r="C154" s="6"/>
      <c r="D154" s="3"/>
      <c r="E154" s="7"/>
      <c r="G154" s="7"/>
      <c r="H154" s="4"/>
      <c r="I154" s="7"/>
      <c r="K154" s="7"/>
      <c r="L154" s="7"/>
      <c r="M154" s="4"/>
    </row>
    <row r="155" spans="1:13" ht="12.75">
      <c r="A155" s="5" t="s">
        <v>20</v>
      </c>
      <c r="B155" s="5">
        <v>1</v>
      </c>
      <c r="C155" s="2">
        <v>116077</v>
      </c>
      <c r="D155" s="3"/>
      <c r="E155" s="4">
        <f>SUM(M155*2087)</f>
        <v>123320.83</v>
      </c>
      <c r="F155" s="1" t="s">
        <v>8</v>
      </c>
      <c r="G155" s="4">
        <f>SUM(K155*80)</f>
        <v>4449.599999999999</v>
      </c>
      <c r="H155" s="4"/>
      <c r="I155" s="4">
        <f>SUM(M155*80)</f>
        <v>4727.200000000001</v>
      </c>
      <c r="K155" s="4">
        <f aca="true" t="shared" si="51" ref="K155:K164">ROUND(C155/2087,2)</f>
        <v>55.62</v>
      </c>
      <c r="L155" s="4"/>
      <c r="M155" s="4">
        <f aca="true" t="shared" si="52" ref="M155:M164">ROUND((ROUND(C155/2087,2)*1.0624),2)</f>
        <v>59.09</v>
      </c>
    </row>
    <row r="156" spans="2:13" ht="12.75">
      <c r="B156" s="5">
        <v>2</v>
      </c>
      <c r="C156" s="2">
        <v>119946</v>
      </c>
      <c r="D156" s="3"/>
      <c r="E156" s="4">
        <f aca="true" t="shared" si="53" ref="E156:E164">SUM(M156*2087)</f>
        <v>127432.22</v>
      </c>
      <c r="G156" s="4">
        <f aca="true" t="shared" si="54" ref="G156:G164">SUM(K156*80)</f>
        <v>4597.6</v>
      </c>
      <c r="H156" s="4"/>
      <c r="I156" s="4">
        <f aca="true" t="shared" si="55" ref="I156:I164">SUM(M156*80)</f>
        <v>4884.8</v>
      </c>
      <c r="K156" s="4">
        <f t="shared" si="51"/>
        <v>57.47</v>
      </c>
      <c r="L156" s="4"/>
      <c r="M156" s="4">
        <f t="shared" si="52"/>
        <v>61.06</v>
      </c>
    </row>
    <row r="157" spans="2:13" ht="12.75">
      <c r="B157" s="5">
        <v>3</v>
      </c>
      <c r="C157" s="2">
        <v>123815</v>
      </c>
      <c r="D157" s="3"/>
      <c r="E157" s="4">
        <f t="shared" si="53"/>
        <v>131543.61000000002</v>
      </c>
      <c r="G157" s="4">
        <f t="shared" si="54"/>
        <v>4746.4</v>
      </c>
      <c r="H157" s="4"/>
      <c r="I157" s="4">
        <f t="shared" si="55"/>
        <v>5042.4</v>
      </c>
      <c r="K157" s="4">
        <f t="shared" si="51"/>
        <v>59.33</v>
      </c>
      <c r="L157" s="4"/>
      <c r="M157" s="4">
        <f t="shared" si="52"/>
        <v>63.03</v>
      </c>
    </row>
    <row r="158" spans="2:13" ht="12.75">
      <c r="B158" s="5">
        <v>4</v>
      </c>
      <c r="C158" s="2">
        <v>127684</v>
      </c>
      <c r="D158" s="3"/>
      <c r="E158" s="4">
        <f t="shared" si="53"/>
        <v>135655</v>
      </c>
      <c r="G158" s="4">
        <f t="shared" si="54"/>
        <v>4894.4</v>
      </c>
      <c r="H158" s="4"/>
      <c r="I158" s="4">
        <f t="shared" si="55"/>
        <v>5200</v>
      </c>
      <c r="K158" s="4">
        <f t="shared" si="51"/>
        <v>61.18</v>
      </c>
      <c r="L158" s="4"/>
      <c r="M158" s="4">
        <f t="shared" si="52"/>
        <v>65</v>
      </c>
    </row>
    <row r="159" spans="2:13" ht="12.75">
      <c r="B159" s="5">
        <v>5</v>
      </c>
      <c r="C159" s="2">
        <v>131554</v>
      </c>
      <c r="D159" s="3"/>
      <c r="E159" s="4">
        <f t="shared" si="53"/>
        <v>139745.52</v>
      </c>
      <c r="G159" s="4">
        <f t="shared" si="54"/>
        <v>5042.4</v>
      </c>
      <c r="H159" s="4"/>
      <c r="I159" s="4">
        <f t="shared" si="55"/>
        <v>5356.799999999999</v>
      </c>
      <c r="K159" s="4">
        <f t="shared" si="51"/>
        <v>63.03</v>
      </c>
      <c r="L159" s="4"/>
      <c r="M159" s="4">
        <f t="shared" si="52"/>
        <v>66.96</v>
      </c>
    </row>
    <row r="160" spans="2:13" ht="12.75">
      <c r="B160" s="5">
        <v>6</v>
      </c>
      <c r="C160" s="2">
        <v>135423</v>
      </c>
      <c r="D160" s="3"/>
      <c r="E160" s="4">
        <f t="shared" si="53"/>
        <v>143877.78</v>
      </c>
      <c r="G160" s="4">
        <f t="shared" si="54"/>
        <v>5191.2</v>
      </c>
      <c r="H160" s="4"/>
      <c r="I160" s="4">
        <f t="shared" si="55"/>
        <v>5515.2</v>
      </c>
      <c r="K160" s="4">
        <f t="shared" si="51"/>
        <v>64.89</v>
      </c>
      <c r="L160" s="4"/>
      <c r="M160" s="4">
        <f t="shared" si="52"/>
        <v>68.94</v>
      </c>
    </row>
    <row r="161" spans="2:13" ht="12.75">
      <c r="B161" s="5">
        <v>7</v>
      </c>
      <c r="C161" s="2">
        <v>139292</v>
      </c>
      <c r="D161" s="3"/>
      <c r="E161" s="4">
        <f t="shared" si="53"/>
        <v>147968.30000000002</v>
      </c>
      <c r="G161" s="4">
        <f t="shared" si="54"/>
        <v>5339.2</v>
      </c>
      <c r="H161" s="4"/>
      <c r="I161" s="4">
        <f t="shared" si="55"/>
        <v>5672</v>
      </c>
      <c r="K161" s="4">
        <f t="shared" si="51"/>
        <v>66.74</v>
      </c>
      <c r="L161" s="4"/>
      <c r="M161" s="4">
        <f t="shared" si="52"/>
        <v>70.9</v>
      </c>
    </row>
    <row r="162" spans="2:13" ht="12.75">
      <c r="B162" s="5">
        <v>8</v>
      </c>
      <c r="C162" s="2">
        <v>143162</v>
      </c>
      <c r="D162" s="3"/>
      <c r="E162" s="4">
        <f t="shared" si="53"/>
        <v>152100.56</v>
      </c>
      <c r="G162" s="4">
        <f t="shared" si="54"/>
        <v>5488</v>
      </c>
      <c r="H162" s="4"/>
      <c r="I162" s="4">
        <f t="shared" si="55"/>
        <v>5830.4</v>
      </c>
      <c r="K162" s="4">
        <f t="shared" si="51"/>
        <v>68.6</v>
      </c>
      <c r="L162" s="4"/>
      <c r="M162" s="4">
        <f t="shared" si="52"/>
        <v>72.88</v>
      </c>
    </row>
    <row r="163" spans="2:13" ht="12.75">
      <c r="B163" s="5">
        <v>9</v>
      </c>
      <c r="C163" s="2">
        <v>147031</v>
      </c>
      <c r="D163" s="3"/>
      <c r="E163" s="4">
        <f t="shared" si="53"/>
        <v>156211.94999999998</v>
      </c>
      <c r="G163" s="4">
        <f t="shared" si="54"/>
        <v>5636</v>
      </c>
      <c r="H163" s="4"/>
      <c r="I163" s="4">
        <f t="shared" si="55"/>
        <v>5988</v>
      </c>
      <c r="K163" s="4">
        <f t="shared" si="51"/>
        <v>70.45</v>
      </c>
      <c r="L163" s="4"/>
      <c r="M163" s="4">
        <f t="shared" si="52"/>
        <v>74.85</v>
      </c>
    </row>
    <row r="164" spans="2:13" ht="12.75">
      <c r="B164" s="5">
        <v>10</v>
      </c>
      <c r="C164" s="2">
        <v>150900</v>
      </c>
      <c r="D164" s="3"/>
      <c r="E164" s="4">
        <f t="shared" si="53"/>
        <v>160302.47</v>
      </c>
      <c r="G164" s="4">
        <f t="shared" si="54"/>
        <v>5784</v>
      </c>
      <c r="H164" s="4"/>
      <c r="I164" s="4">
        <f t="shared" si="55"/>
        <v>6144.8</v>
      </c>
      <c r="K164" s="4">
        <f t="shared" si="51"/>
        <v>72.3</v>
      </c>
      <c r="L164" s="4"/>
      <c r="M164" s="4">
        <f t="shared" si="52"/>
        <v>76.81</v>
      </c>
    </row>
    <row r="165" spans="2:13" ht="12.75">
      <c r="B165" s="5"/>
      <c r="C165" s="2"/>
      <c r="D165" s="3"/>
      <c r="E165" s="4"/>
      <c r="G165" s="4"/>
      <c r="H165" s="4"/>
      <c r="I165" s="4"/>
      <c r="K165" s="4"/>
      <c r="L165" s="4"/>
      <c r="M165" s="4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 OF HAWAII
GENERAL SCHEDULE (GS) SALARY SCHEDULE&amp;R&amp;"Tahoma,Regular"19 JANUARY 2012
LOCALITY RATE - 16.51%
COLA  RATE - 6.24%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2.7109375" style="1" customWidth="1"/>
    <col min="4" max="4" width="2.8515625" style="1" customWidth="1"/>
    <col min="5" max="5" width="12.57421875" style="1" customWidth="1"/>
    <col min="6" max="6" width="4.28125" style="1" customWidth="1"/>
    <col min="7" max="7" width="11.28125" style="1" customWidth="1"/>
    <col min="8" max="8" width="3.28125" style="1" customWidth="1"/>
    <col min="9" max="9" width="11.28125" style="1" customWidth="1"/>
    <col min="10" max="10" width="3.14062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10</v>
      </c>
      <c r="B5" s="5">
        <v>1</v>
      </c>
      <c r="C5" s="2">
        <v>40186</v>
      </c>
      <c r="D5" s="3"/>
      <c r="E5" s="4">
        <f>SUM(M5*2087)</f>
        <v>45120.94</v>
      </c>
      <c r="F5" s="1" t="s">
        <v>8</v>
      </c>
      <c r="G5" s="4">
        <f>SUM(K5*80)</f>
        <v>1540.8000000000002</v>
      </c>
      <c r="H5" s="4"/>
      <c r="I5" s="4">
        <f>SUM(M5*80)</f>
        <v>1729.6000000000001</v>
      </c>
      <c r="K5" s="4">
        <f>ROUND(C5/2087,2)</f>
        <v>19.26</v>
      </c>
      <c r="L5" s="4"/>
      <c r="M5" s="4">
        <f>ROUND((ROUND(C5/2087,2)*1.1225),2)</f>
        <v>21.62</v>
      </c>
    </row>
    <row r="6" spans="2:13" ht="12.75">
      <c r="B6" s="5">
        <v>2</v>
      </c>
      <c r="C6" s="2">
        <v>41251</v>
      </c>
      <c r="D6" s="3"/>
      <c r="E6" s="4">
        <f aca="true" t="shared" si="0" ref="E6:E14">SUM(M6*2087)</f>
        <v>46310.530000000006</v>
      </c>
      <c r="G6" s="4">
        <f aca="true" t="shared" si="1" ref="G6:G14">SUM(K6*80)</f>
        <v>1581.6</v>
      </c>
      <c r="H6" s="4"/>
      <c r="I6" s="4">
        <f aca="true" t="shared" si="2" ref="I6:I14">SUM(M6*80)</f>
        <v>1775.2</v>
      </c>
      <c r="K6" s="4">
        <f aca="true" t="shared" si="3" ref="K6:K14">ROUND(C6/2087,2)</f>
        <v>19.77</v>
      </c>
      <c r="L6" s="4"/>
      <c r="M6" s="4">
        <f aca="true" t="shared" si="4" ref="M6:M47">ROUND((ROUND(C6/2087,2)*1.1225),2)</f>
        <v>22.19</v>
      </c>
    </row>
    <row r="7" spans="2:13" ht="12.75">
      <c r="B7" s="5">
        <v>3</v>
      </c>
      <c r="C7" s="2">
        <v>42316</v>
      </c>
      <c r="D7" s="3"/>
      <c r="E7" s="4">
        <f t="shared" si="0"/>
        <v>47500.12</v>
      </c>
      <c r="G7" s="4">
        <f t="shared" si="1"/>
        <v>1622.4</v>
      </c>
      <c r="H7" s="4"/>
      <c r="I7" s="4">
        <f t="shared" si="2"/>
        <v>1820.8000000000002</v>
      </c>
      <c r="K7" s="4">
        <f t="shared" si="3"/>
        <v>20.28</v>
      </c>
      <c r="L7" s="4"/>
      <c r="M7" s="4">
        <f t="shared" si="4"/>
        <v>22.76</v>
      </c>
    </row>
    <row r="8" spans="2:13" ht="12.75">
      <c r="B8" s="5">
        <v>4</v>
      </c>
      <c r="C8" s="2">
        <v>43381</v>
      </c>
      <c r="D8" s="3"/>
      <c r="E8" s="4">
        <f t="shared" si="0"/>
        <v>48710.58</v>
      </c>
      <c r="G8" s="4">
        <f t="shared" si="1"/>
        <v>1663.1999999999998</v>
      </c>
      <c r="H8" s="4"/>
      <c r="I8" s="4">
        <f t="shared" si="2"/>
        <v>1867.2</v>
      </c>
      <c r="K8" s="4">
        <f t="shared" si="3"/>
        <v>20.79</v>
      </c>
      <c r="L8" s="4"/>
      <c r="M8" s="4">
        <f t="shared" si="4"/>
        <v>23.34</v>
      </c>
    </row>
    <row r="9" spans="2:13" ht="12.75">
      <c r="B9" s="5">
        <v>5</v>
      </c>
      <c r="C9" s="2">
        <v>44445</v>
      </c>
      <c r="D9" s="3"/>
      <c r="E9" s="4">
        <f t="shared" si="0"/>
        <v>49900.17</v>
      </c>
      <c r="G9" s="4">
        <f t="shared" si="1"/>
        <v>1704</v>
      </c>
      <c r="H9" s="4"/>
      <c r="I9" s="4">
        <f t="shared" si="2"/>
        <v>1912.8</v>
      </c>
      <c r="K9" s="4">
        <f t="shared" si="3"/>
        <v>21.3</v>
      </c>
      <c r="L9" s="4"/>
      <c r="M9" s="4">
        <f t="shared" si="4"/>
        <v>23.91</v>
      </c>
    </row>
    <row r="10" spans="2:13" ht="12.75">
      <c r="B10" s="5">
        <v>6</v>
      </c>
      <c r="C10" s="2">
        <v>45510</v>
      </c>
      <c r="D10" s="3"/>
      <c r="E10" s="4">
        <f t="shared" si="0"/>
        <v>51089.76</v>
      </c>
      <c r="G10" s="4">
        <f t="shared" si="1"/>
        <v>1744.8</v>
      </c>
      <c r="H10" s="4"/>
      <c r="I10" s="4">
        <f t="shared" si="2"/>
        <v>1958.4</v>
      </c>
      <c r="K10" s="4">
        <f t="shared" si="3"/>
        <v>21.81</v>
      </c>
      <c r="L10" s="4"/>
      <c r="M10" s="4">
        <f t="shared" si="4"/>
        <v>24.48</v>
      </c>
    </row>
    <row r="11" spans="2:13" ht="12.75">
      <c r="B11" s="5">
        <v>7</v>
      </c>
      <c r="C11" s="2">
        <v>46575</v>
      </c>
      <c r="D11" s="3"/>
      <c r="E11" s="4">
        <f t="shared" si="0"/>
        <v>52279.35</v>
      </c>
      <c r="G11" s="4">
        <f t="shared" si="1"/>
        <v>1785.6</v>
      </c>
      <c r="H11" s="4"/>
      <c r="I11" s="4">
        <f t="shared" si="2"/>
        <v>2004</v>
      </c>
      <c r="K11" s="4">
        <f t="shared" si="3"/>
        <v>22.32</v>
      </c>
      <c r="L11" s="4"/>
      <c r="M11" s="4">
        <f t="shared" si="4"/>
        <v>25.05</v>
      </c>
    </row>
    <row r="12" spans="2:13" ht="12.75">
      <c r="B12" s="5">
        <v>8</v>
      </c>
      <c r="C12" s="2">
        <v>47640</v>
      </c>
      <c r="D12" s="3"/>
      <c r="E12" s="4">
        <f t="shared" si="0"/>
        <v>53489.81</v>
      </c>
      <c r="G12" s="4">
        <f t="shared" si="1"/>
        <v>1826.3999999999999</v>
      </c>
      <c r="H12" s="4"/>
      <c r="I12" s="4">
        <f t="shared" si="2"/>
        <v>2050.4</v>
      </c>
      <c r="K12" s="4">
        <f t="shared" si="3"/>
        <v>22.83</v>
      </c>
      <c r="L12" s="4"/>
      <c r="M12" s="4">
        <f t="shared" si="4"/>
        <v>25.63</v>
      </c>
    </row>
    <row r="13" spans="2:13" ht="12.75">
      <c r="B13" s="5">
        <v>9</v>
      </c>
      <c r="C13" s="2">
        <v>48705</v>
      </c>
      <c r="D13" s="3"/>
      <c r="E13" s="4">
        <f t="shared" si="0"/>
        <v>54679.4</v>
      </c>
      <c r="G13" s="4">
        <f t="shared" si="1"/>
        <v>1867.2</v>
      </c>
      <c r="H13" s="4"/>
      <c r="I13" s="4">
        <f t="shared" si="2"/>
        <v>2096</v>
      </c>
      <c r="K13" s="4">
        <f t="shared" si="3"/>
        <v>23.34</v>
      </c>
      <c r="L13" s="4"/>
      <c r="M13" s="4">
        <f t="shared" si="4"/>
        <v>26.2</v>
      </c>
    </row>
    <row r="14" spans="2:13" ht="12.75">
      <c r="B14" s="5">
        <v>10</v>
      </c>
      <c r="C14" s="2">
        <v>49770</v>
      </c>
      <c r="D14" s="3"/>
      <c r="E14" s="4">
        <f t="shared" si="0"/>
        <v>55868.99</v>
      </c>
      <c r="G14" s="4">
        <f t="shared" si="1"/>
        <v>1908</v>
      </c>
      <c r="H14" s="4"/>
      <c r="I14" s="4">
        <f t="shared" si="2"/>
        <v>2141.6</v>
      </c>
      <c r="K14" s="4">
        <f t="shared" si="3"/>
        <v>23.85</v>
      </c>
      <c r="L14" s="4"/>
      <c r="M14" s="4">
        <f t="shared" si="4"/>
        <v>26.77</v>
      </c>
    </row>
    <row r="15" spans="2:13" ht="12.75">
      <c r="B15" s="5"/>
      <c r="C15" s="2" t="s">
        <v>8</v>
      </c>
      <c r="D15" s="3"/>
      <c r="E15" s="4"/>
      <c r="G15" s="4"/>
      <c r="H15" s="4"/>
      <c r="I15" s="4"/>
      <c r="K15" s="4"/>
      <c r="L15" s="4"/>
      <c r="M15" s="4"/>
    </row>
    <row r="16" spans="1:13" ht="12.75">
      <c r="A16" s="5" t="s">
        <v>12</v>
      </c>
      <c r="B16" s="5">
        <v>1</v>
      </c>
      <c r="C16" s="2">
        <v>49786</v>
      </c>
      <c r="D16" s="3"/>
      <c r="E16" s="4">
        <f aca="true" t="shared" si="5" ref="E16:E25">SUM(M16*2087)</f>
        <v>55889.86</v>
      </c>
      <c r="F16" s="1" t="s">
        <v>8</v>
      </c>
      <c r="G16" s="4">
        <f aca="true" t="shared" si="6" ref="G16:G25">SUM(K16*80)</f>
        <v>1908.8</v>
      </c>
      <c r="H16" s="4"/>
      <c r="I16" s="4">
        <f aca="true" t="shared" si="7" ref="I16:I25">SUM(M16*80)</f>
        <v>2142.4</v>
      </c>
      <c r="K16" s="4">
        <f aca="true" t="shared" si="8" ref="K16:K25">ROUND(C16/2087,2)</f>
        <v>23.86</v>
      </c>
      <c r="L16" s="4"/>
      <c r="M16" s="4">
        <f t="shared" si="4"/>
        <v>26.78</v>
      </c>
    </row>
    <row r="17" spans="2:13" ht="12.75">
      <c r="B17" s="5">
        <v>2</v>
      </c>
      <c r="C17" s="2">
        <v>51106</v>
      </c>
      <c r="D17" s="3"/>
      <c r="E17" s="4">
        <f t="shared" si="5"/>
        <v>57371.63</v>
      </c>
      <c r="G17" s="4">
        <f t="shared" si="6"/>
        <v>1959.1999999999998</v>
      </c>
      <c r="H17" s="4"/>
      <c r="I17" s="4">
        <f t="shared" si="7"/>
        <v>2199.2</v>
      </c>
      <c r="K17" s="4">
        <f t="shared" si="8"/>
        <v>24.49</v>
      </c>
      <c r="L17" s="4"/>
      <c r="M17" s="4">
        <f t="shared" si="4"/>
        <v>27.49</v>
      </c>
    </row>
    <row r="18" spans="2:13" ht="12.75">
      <c r="B18" s="5">
        <v>3</v>
      </c>
      <c r="C18" s="2">
        <v>52426</v>
      </c>
      <c r="D18" s="3"/>
      <c r="E18" s="4">
        <f t="shared" si="5"/>
        <v>58853.4</v>
      </c>
      <c r="G18" s="4">
        <f t="shared" si="6"/>
        <v>2009.6000000000001</v>
      </c>
      <c r="H18" s="4"/>
      <c r="I18" s="4">
        <f t="shared" si="7"/>
        <v>2256</v>
      </c>
      <c r="K18" s="4">
        <f t="shared" si="8"/>
        <v>25.12</v>
      </c>
      <c r="L18" s="4"/>
      <c r="M18" s="4">
        <f t="shared" si="4"/>
        <v>28.2</v>
      </c>
    </row>
    <row r="19" spans="2:13" ht="12.75">
      <c r="B19" s="5">
        <v>4</v>
      </c>
      <c r="C19" s="2">
        <v>53746</v>
      </c>
      <c r="D19" s="3"/>
      <c r="E19" s="4">
        <f t="shared" si="5"/>
        <v>60314.299999999996</v>
      </c>
      <c r="G19" s="4">
        <f t="shared" si="6"/>
        <v>2060</v>
      </c>
      <c r="H19" s="4"/>
      <c r="I19" s="4">
        <f t="shared" si="7"/>
        <v>2312</v>
      </c>
      <c r="K19" s="4">
        <f t="shared" si="8"/>
        <v>25.75</v>
      </c>
      <c r="L19" s="4"/>
      <c r="M19" s="4">
        <f t="shared" si="4"/>
        <v>28.9</v>
      </c>
    </row>
    <row r="20" spans="2:13" ht="12.75">
      <c r="B20" s="5">
        <v>5</v>
      </c>
      <c r="C20" s="2">
        <v>55066</v>
      </c>
      <c r="D20" s="3"/>
      <c r="E20" s="4">
        <f t="shared" si="5"/>
        <v>61816.94</v>
      </c>
      <c r="G20" s="4">
        <f t="shared" si="6"/>
        <v>2111.2</v>
      </c>
      <c r="H20" s="4"/>
      <c r="I20" s="4">
        <f t="shared" si="7"/>
        <v>2369.6</v>
      </c>
      <c r="K20" s="4">
        <f t="shared" si="8"/>
        <v>26.39</v>
      </c>
      <c r="L20" s="4"/>
      <c r="M20" s="4">
        <f t="shared" si="4"/>
        <v>29.62</v>
      </c>
    </row>
    <row r="21" spans="2:13" ht="12.75">
      <c r="B21" s="5">
        <v>6</v>
      </c>
      <c r="C21" s="2">
        <v>56386</v>
      </c>
      <c r="D21" s="3"/>
      <c r="E21" s="4">
        <f t="shared" si="5"/>
        <v>63298.71</v>
      </c>
      <c r="G21" s="4">
        <f t="shared" si="6"/>
        <v>2161.6</v>
      </c>
      <c r="H21" s="4"/>
      <c r="I21" s="4">
        <f t="shared" si="7"/>
        <v>2426.3999999999996</v>
      </c>
      <c r="K21" s="4">
        <f t="shared" si="8"/>
        <v>27.02</v>
      </c>
      <c r="L21" s="4"/>
      <c r="M21" s="4">
        <f t="shared" si="4"/>
        <v>30.33</v>
      </c>
    </row>
    <row r="22" spans="2:13" ht="12.75">
      <c r="B22" s="5">
        <v>7</v>
      </c>
      <c r="C22" s="2">
        <v>57706</v>
      </c>
      <c r="D22" s="3"/>
      <c r="E22" s="4">
        <f t="shared" si="5"/>
        <v>64780.479999999996</v>
      </c>
      <c r="G22" s="4">
        <f t="shared" si="6"/>
        <v>2212</v>
      </c>
      <c r="H22" s="4"/>
      <c r="I22" s="4">
        <f t="shared" si="7"/>
        <v>2483.2</v>
      </c>
      <c r="K22" s="4">
        <f t="shared" si="8"/>
        <v>27.65</v>
      </c>
      <c r="L22" s="4"/>
      <c r="M22" s="4">
        <f t="shared" si="4"/>
        <v>31.04</v>
      </c>
    </row>
    <row r="23" spans="2:13" ht="12.75">
      <c r="B23" s="5">
        <v>8</v>
      </c>
      <c r="C23" s="2">
        <v>59026</v>
      </c>
      <c r="D23" s="3"/>
      <c r="E23" s="4">
        <f t="shared" si="5"/>
        <v>66241.37999999999</v>
      </c>
      <c r="G23" s="4">
        <f t="shared" si="6"/>
        <v>2262.4</v>
      </c>
      <c r="H23" s="4"/>
      <c r="I23" s="4">
        <f t="shared" si="7"/>
        <v>2539.2</v>
      </c>
      <c r="K23" s="4">
        <f t="shared" si="8"/>
        <v>28.28</v>
      </c>
      <c r="L23" s="4"/>
      <c r="M23" s="4">
        <f t="shared" si="4"/>
        <v>31.74</v>
      </c>
    </row>
    <row r="24" spans="2:13" ht="12.75">
      <c r="B24" s="5">
        <v>9</v>
      </c>
      <c r="C24" s="2">
        <v>60346</v>
      </c>
      <c r="D24" s="3"/>
      <c r="E24" s="4">
        <f t="shared" si="5"/>
        <v>67744.02</v>
      </c>
      <c r="G24" s="4">
        <f t="shared" si="6"/>
        <v>2313.6000000000004</v>
      </c>
      <c r="H24" s="4"/>
      <c r="I24" s="4">
        <f t="shared" si="7"/>
        <v>2596.8</v>
      </c>
      <c r="K24" s="4">
        <f t="shared" si="8"/>
        <v>28.92</v>
      </c>
      <c r="L24" s="4"/>
      <c r="M24" s="4">
        <f t="shared" si="4"/>
        <v>32.46</v>
      </c>
    </row>
    <row r="25" spans="2:13" ht="12.75">
      <c r="B25" s="5">
        <v>10</v>
      </c>
      <c r="C25" s="2">
        <v>61666</v>
      </c>
      <c r="D25" s="3"/>
      <c r="E25" s="4">
        <f t="shared" si="5"/>
        <v>69225.79000000001</v>
      </c>
      <c r="G25" s="4">
        <f t="shared" si="6"/>
        <v>2364</v>
      </c>
      <c r="H25" s="4"/>
      <c r="I25" s="4">
        <f t="shared" si="7"/>
        <v>2653.6000000000004</v>
      </c>
      <c r="K25" s="4">
        <f t="shared" si="8"/>
        <v>29.55</v>
      </c>
      <c r="L25" s="4"/>
      <c r="M25" s="4">
        <f t="shared" si="4"/>
        <v>33.17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>
      <c r="A27" s="5" t="s">
        <v>14</v>
      </c>
      <c r="B27" s="5">
        <v>1</v>
      </c>
      <c r="C27" s="2">
        <v>60890</v>
      </c>
      <c r="D27" s="3"/>
      <c r="E27" s="4">
        <f aca="true" t="shared" si="9" ref="E27:E36">SUM(M27*2087)</f>
        <v>68349.25</v>
      </c>
      <c r="F27" s="1" t="s">
        <v>8</v>
      </c>
      <c r="G27" s="4">
        <f aca="true" t="shared" si="10" ref="G27:G36">SUM(K27*80)</f>
        <v>2334.4</v>
      </c>
      <c r="H27" s="4"/>
      <c r="I27" s="4">
        <f aca="true" t="shared" si="11" ref="I27:I36">SUM(M27*80)</f>
        <v>2620</v>
      </c>
      <c r="K27" s="4">
        <f aca="true" t="shared" si="12" ref="K27:K36">ROUND(C27/2087,2)</f>
        <v>29.18</v>
      </c>
      <c r="L27" s="4"/>
      <c r="M27" s="4">
        <f t="shared" si="4"/>
        <v>32.75</v>
      </c>
    </row>
    <row r="28" spans="2:13" ht="12.75">
      <c r="B28" s="5">
        <v>2</v>
      </c>
      <c r="C28" s="2">
        <v>62504</v>
      </c>
      <c r="D28" s="3"/>
      <c r="E28" s="4">
        <f t="shared" si="9"/>
        <v>70164.93999999999</v>
      </c>
      <c r="G28" s="4">
        <f t="shared" si="10"/>
        <v>2396</v>
      </c>
      <c r="H28" s="4"/>
      <c r="I28" s="4">
        <f t="shared" si="11"/>
        <v>2689.6</v>
      </c>
      <c r="K28" s="4">
        <f t="shared" si="12"/>
        <v>29.95</v>
      </c>
      <c r="L28" s="4"/>
      <c r="M28" s="4">
        <f t="shared" si="4"/>
        <v>33.62</v>
      </c>
    </row>
    <row r="29" spans="2:13" ht="12.75">
      <c r="B29" s="5">
        <v>3</v>
      </c>
      <c r="C29" s="2">
        <v>64117</v>
      </c>
      <c r="D29" s="3"/>
      <c r="E29" s="4">
        <f t="shared" si="9"/>
        <v>71959.76</v>
      </c>
      <c r="G29" s="4">
        <f t="shared" si="10"/>
        <v>2457.6</v>
      </c>
      <c r="H29" s="4"/>
      <c r="I29" s="4">
        <f t="shared" si="11"/>
        <v>2758.3999999999996</v>
      </c>
      <c r="K29" s="4">
        <f t="shared" si="12"/>
        <v>30.72</v>
      </c>
      <c r="L29" s="4"/>
      <c r="M29" s="4">
        <f t="shared" si="4"/>
        <v>34.48</v>
      </c>
    </row>
    <row r="30" spans="2:13" ht="12.75">
      <c r="B30" s="5">
        <v>4</v>
      </c>
      <c r="C30" s="2">
        <v>65731</v>
      </c>
      <c r="D30" s="3"/>
      <c r="E30" s="4">
        <f t="shared" si="9"/>
        <v>73796.31999999999</v>
      </c>
      <c r="G30" s="4">
        <f t="shared" si="10"/>
        <v>2520</v>
      </c>
      <c r="H30" s="4"/>
      <c r="I30" s="4">
        <f t="shared" si="11"/>
        <v>2828.8</v>
      </c>
      <c r="K30" s="4">
        <f t="shared" si="12"/>
        <v>31.5</v>
      </c>
      <c r="L30" s="4"/>
      <c r="M30" s="4">
        <f t="shared" si="4"/>
        <v>35.36</v>
      </c>
    </row>
    <row r="31" spans="2:13" ht="12.75">
      <c r="B31" s="5">
        <v>5</v>
      </c>
      <c r="C31" s="2">
        <v>67345</v>
      </c>
      <c r="D31" s="3"/>
      <c r="E31" s="4">
        <f t="shared" si="9"/>
        <v>75591.14</v>
      </c>
      <c r="G31" s="4">
        <f t="shared" si="10"/>
        <v>2581.6000000000004</v>
      </c>
      <c r="H31" s="4"/>
      <c r="I31" s="4">
        <f t="shared" si="11"/>
        <v>2897.6</v>
      </c>
      <c r="K31" s="4">
        <f t="shared" si="12"/>
        <v>32.27</v>
      </c>
      <c r="L31" s="4"/>
      <c r="M31" s="4">
        <f t="shared" si="4"/>
        <v>36.22</v>
      </c>
    </row>
    <row r="32" spans="2:13" ht="12.75">
      <c r="B32" s="5">
        <v>6</v>
      </c>
      <c r="C32" s="2">
        <v>68958</v>
      </c>
      <c r="D32" s="3"/>
      <c r="E32" s="4">
        <f t="shared" si="9"/>
        <v>77406.83</v>
      </c>
      <c r="G32" s="4">
        <f t="shared" si="10"/>
        <v>2643.2</v>
      </c>
      <c r="H32" s="4"/>
      <c r="I32" s="4">
        <f t="shared" si="11"/>
        <v>2967.2000000000003</v>
      </c>
      <c r="K32" s="4">
        <f t="shared" si="12"/>
        <v>33.04</v>
      </c>
      <c r="L32" s="4"/>
      <c r="M32" s="4">
        <f t="shared" si="4"/>
        <v>37.09</v>
      </c>
    </row>
    <row r="33" spans="2:13" ht="12.75">
      <c r="B33" s="5">
        <v>7</v>
      </c>
      <c r="C33" s="2">
        <v>70572</v>
      </c>
      <c r="D33" s="3"/>
      <c r="E33" s="4">
        <f t="shared" si="9"/>
        <v>79222.52</v>
      </c>
      <c r="G33" s="4">
        <f t="shared" si="10"/>
        <v>2705.6</v>
      </c>
      <c r="H33" s="4"/>
      <c r="I33" s="4">
        <f t="shared" si="11"/>
        <v>3036.8</v>
      </c>
      <c r="K33" s="4">
        <f t="shared" si="12"/>
        <v>33.82</v>
      </c>
      <c r="L33" s="4"/>
      <c r="M33" s="4">
        <f t="shared" si="4"/>
        <v>37.96</v>
      </c>
    </row>
    <row r="34" spans="2:13" ht="12.75">
      <c r="B34" s="5">
        <v>8</v>
      </c>
      <c r="C34" s="2">
        <v>72186</v>
      </c>
      <c r="D34" s="3"/>
      <c r="E34" s="4">
        <f t="shared" si="9"/>
        <v>81038.20999999999</v>
      </c>
      <c r="G34" s="4">
        <f t="shared" si="10"/>
        <v>2767.2000000000003</v>
      </c>
      <c r="H34" s="4"/>
      <c r="I34" s="4">
        <f t="shared" si="11"/>
        <v>3106.3999999999996</v>
      </c>
      <c r="K34" s="4">
        <f t="shared" si="12"/>
        <v>34.59</v>
      </c>
      <c r="L34" s="4"/>
      <c r="M34" s="4">
        <f t="shared" si="4"/>
        <v>38.83</v>
      </c>
    </row>
    <row r="35" spans="2:13" ht="12.75">
      <c r="B35" s="5">
        <v>9</v>
      </c>
      <c r="C35" s="2">
        <v>73799</v>
      </c>
      <c r="D35" s="3"/>
      <c r="E35" s="4">
        <f t="shared" si="9"/>
        <v>82833.03</v>
      </c>
      <c r="G35" s="4">
        <f t="shared" si="10"/>
        <v>2828.8</v>
      </c>
      <c r="H35" s="4"/>
      <c r="I35" s="4">
        <f t="shared" si="11"/>
        <v>3175.2</v>
      </c>
      <c r="K35" s="4">
        <f t="shared" si="12"/>
        <v>35.36</v>
      </c>
      <c r="L35" s="4"/>
      <c r="M35" s="4">
        <f t="shared" si="4"/>
        <v>39.69</v>
      </c>
    </row>
    <row r="36" spans="2:13" ht="12.75">
      <c r="B36" s="5">
        <v>10</v>
      </c>
      <c r="C36" s="2">
        <v>75413</v>
      </c>
      <c r="D36" s="3"/>
      <c r="E36" s="4">
        <f t="shared" si="9"/>
        <v>84648.72</v>
      </c>
      <c r="G36" s="4">
        <f t="shared" si="10"/>
        <v>2890.4</v>
      </c>
      <c r="H36" s="4"/>
      <c r="I36" s="4">
        <f t="shared" si="11"/>
        <v>3244.8</v>
      </c>
      <c r="K36" s="4">
        <f t="shared" si="12"/>
        <v>36.13</v>
      </c>
      <c r="L36" s="4"/>
      <c r="M36" s="4">
        <f t="shared" si="4"/>
        <v>40.56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5.75" customHeight="1">
      <c r="A38" s="5" t="s">
        <v>16</v>
      </c>
      <c r="B38" s="5">
        <v>1</v>
      </c>
      <c r="C38" s="2">
        <v>65293</v>
      </c>
      <c r="D38" s="3"/>
      <c r="E38" s="4">
        <f aca="true" t="shared" si="13" ref="E38:E47">SUM(M38*2087)</f>
        <v>73295.43999999999</v>
      </c>
      <c r="F38" s="1" t="s">
        <v>8</v>
      </c>
      <c r="G38" s="4">
        <f aca="true" t="shared" si="14" ref="G38:G47">SUM(K38*80)</f>
        <v>2503.2</v>
      </c>
      <c r="H38" s="4"/>
      <c r="I38" s="4">
        <f aca="true" t="shared" si="15" ref="I38:I47">SUM(M38*80)</f>
        <v>2809.6</v>
      </c>
      <c r="K38" s="4">
        <f aca="true" t="shared" si="16" ref="K38:K47">ROUND(C38/2087,2)</f>
        <v>31.29</v>
      </c>
      <c r="L38" s="4"/>
      <c r="M38" s="4">
        <f t="shared" si="4"/>
        <v>35.12</v>
      </c>
    </row>
    <row r="39" spans="2:13" ht="12.75" customHeight="1">
      <c r="B39" s="5">
        <v>2</v>
      </c>
      <c r="C39" s="2">
        <v>67246</v>
      </c>
      <c r="D39" s="3"/>
      <c r="E39" s="4">
        <f t="shared" si="13"/>
        <v>75486.79000000001</v>
      </c>
      <c r="G39" s="4">
        <f t="shared" si="14"/>
        <v>2577.6</v>
      </c>
      <c r="H39" s="4"/>
      <c r="I39" s="4">
        <f t="shared" si="15"/>
        <v>2893.6000000000004</v>
      </c>
      <c r="K39" s="4">
        <f t="shared" si="16"/>
        <v>32.22</v>
      </c>
      <c r="L39" s="4"/>
      <c r="M39" s="4">
        <f t="shared" si="4"/>
        <v>36.17</v>
      </c>
    </row>
    <row r="40" spans="2:13" ht="12.75">
      <c r="B40" s="5">
        <v>3</v>
      </c>
      <c r="C40" s="2">
        <v>69199</v>
      </c>
      <c r="D40" s="3"/>
      <c r="E40" s="4">
        <f t="shared" si="13"/>
        <v>77678.14</v>
      </c>
      <c r="G40" s="4">
        <f t="shared" si="14"/>
        <v>2652.7999999999997</v>
      </c>
      <c r="H40" s="4"/>
      <c r="I40" s="4">
        <f t="shared" si="15"/>
        <v>2977.6</v>
      </c>
      <c r="K40" s="4">
        <f t="shared" si="16"/>
        <v>33.16</v>
      </c>
      <c r="L40" s="4"/>
      <c r="M40" s="4">
        <f t="shared" si="4"/>
        <v>37.22</v>
      </c>
    </row>
    <row r="41" spans="2:13" ht="12.75">
      <c r="B41" s="5">
        <v>4</v>
      </c>
      <c r="C41" s="2">
        <v>71152</v>
      </c>
      <c r="D41" s="3"/>
      <c r="E41" s="4">
        <f t="shared" si="13"/>
        <v>79869.49</v>
      </c>
      <c r="G41" s="4">
        <f t="shared" si="14"/>
        <v>2727.2000000000003</v>
      </c>
      <c r="H41" s="4"/>
      <c r="I41" s="4">
        <f t="shared" si="15"/>
        <v>3061.6000000000004</v>
      </c>
      <c r="K41" s="4">
        <f t="shared" si="16"/>
        <v>34.09</v>
      </c>
      <c r="L41" s="4"/>
      <c r="M41" s="4">
        <f t="shared" si="4"/>
        <v>38.27</v>
      </c>
    </row>
    <row r="42" spans="2:13" ht="12.75">
      <c r="B42" s="5">
        <v>5</v>
      </c>
      <c r="C42" s="2">
        <v>73104</v>
      </c>
      <c r="D42" s="3"/>
      <c r="E42" s="4">
        <f t="shared" si="13"/>
        <v>82060.84</v>
      </c>
      <c r="G42" s="4">
        <f t="shared" si="14"/>
        <v>2802.4</v>
      </c>
      <c r="H42" s="4"/>
      <c r="I42" s="4">
        <f t="shared" si="15"/>
        <v>3145.6</v>
      </c>
      <c r="K42" s="4">
        <f t="shared" si="16"/>
        <v>35.03</v>
      </c>
      <c r="L42" s="4"/>
      <c r="M42" s="4">
        <f t="shared" si="4"/>
        <v>39.32</v>
      </c>
    </row>
    <row r="43" spans="2:13" ht="12.75">
      <c r="B43" s="5">
        <v>6</v>
      </c>
      <c r="C43" s="2">
        <v>75057</v>
      </c>
      <c r="D43" s="3"/>
      <c r="E43" s="4">
        <f t="shared" si="13"/>
        <v>84252.18999999999</v>
      </c>
      <c r="G43" s="4">
        <f t="shared" si="14"/>
        <v>2876.8</v>
      </c>
      <c r="H43" s="4"/>
      <c r="I43" s="4">
        <f t="shared" si="15"/>
        <v>3229.6</v>
      </c>
      <c r="K43" s="4">
        <f t="shared" si="16"/>
        <v>35.96</v>
      </c>
      <c r="L43" s="4"/>
      <c r="M43" s="4">
        <f t="shared" si="4"/>
        <v>40.37</v>
      </c>
    </row>
    <row r="44" spans="2:13" ht="12.75">
      <c r="B44" s="5">
        <v>7</v>
      </c>
      <c r="C44" s="2">
        <v>77010</v>
      </c>
      <c r="D44" s="3"/>
      <c r="E44" s="4">
        <f t="shared" si="13"/>
        <v>86443.54000000001</v>
      </c>
      <c r="G44" s="4">
        <f t="shared" si="14"/>
        <v>2952</v>
      </c>
      <c r="H44" s="4"/>
      <c r="I44" s="4">
        <f t="shared" si="15"/>
        <v>3313.6000000000004</v>
      </c>
      <c r="K44" s="4">
        <f t="shared" si="16"/>
        <v>36.9</v>
      </c>
      <c r="L44" s="4"/>
      <c r="M44" s="4">
        <f t="shared" si="4"/>
        <v>41.42</v>
      </c>
    </row>
    <row r="45" spans="2:13" ht="12.75">
      <c r="B45" s="5">
        <v>8</v>
      </c>
      <c r="C45" s="2">
        <v>78962</v>
      </c>
      <c r="D45" s="3"/>
      <c r="E45" s="4">
        <f t="shared" si="13"/>
        <v>88655.76</v>
      </c>
      <c r="G45" s="4">
        <f t="shared" si="14"/>
        <v>3027.2000000000003</v>
      </c>
      <c r="H45" s="4"/>
      <c r="I45" s="4">
        <f t="shared" si="15"/>
        <v>3398.3999999999996</v>
      </c>
      <c r="K45" s="4">
        <f t="shared" si="16"/>
        <v>37.84</v>
      </c>
      <c r="L45" s="4"/>
      <c r="M45" s="4">
        <f t="shared" si="4"/>
        <v>42.48</v>
      </c>
    </row>
    <row r="46" spans="2:13" ht="12.75">
      <c r="B46" s="5">
        <v>9</v>
      </c>
      <c r="C46" s="2">
        <v>80915</v>
      </c>
      <c r="D46" s="3"/>
      <c r="E46" s="4">
        <f t="shared" si="13"/>
        <v>90826.24</v>
      </c>
      <c r="G46" s="4">
        <f t="shared" si="14"/>
        <v>3101.6000000000004</v>
      </c>
      <c r="H46" s="4"/>
      <c r="I46" s="4">
        <f t="shared" si="15"/>
        <v>3481.6000000000004</v>
      </c>
      <c r="K46" s="4">
        <f t="shared" si="16"/>
        <v>38.77</v>
      </c>
      <c r="L46" s="4"/>
      <c r="M46" s="4">
        <f t="shared" si="4"/>
        <v>43.52</v>
      </c>
    </row>
    <row r="47" spans="2:13" ht="12.75">
      <c r="B47" s="5">
        <v>10</v>
      </c>
      <c r="C47" s="2">
        <v>82868</v>
      </c>
      <c r="D47" s="3"/>
      <c r="E47" s="4">
        <f t="shared" si="13"/>
        <v>93017.59</v>
      </c>
      <c r="G47" s="4">
        <f t="shared" si="14"/>
        <v>3176.8</v>
      </c>
      <c r="H47" s="4"/>
      <c r="I47" s="4">
        <f t="shared" si="15"/>
        <v>3565.6</v>
      </c>
      <c r="K47" s="4">
        <f t="shared" si="16"/>
        <v>39.71</v>
      </c>
      <c r="L47" s="4"/>
      <c r="M47" s="4">
        <f t="shared" si="4"/>
        <v>44.57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21</v>
      </c>
    </row>
    <row r="52" spans="3:13" ht="12.75">
      <c r="C52" s="2" t="s">
        <v>0</v>
      </c>
      <c r="D52" s="3"/>
      <c r="E52" s="4"/>
      <c r="G52" s="4" t="s">
        <v>1</v>
      </c>
      <c r="H52" s="4"/>
      <c r="I52" s="4"/>
      <c r="K52" s="4" t="s">
        <v>2</v>
      </c>
      <c r="L52" s="4"/>
      <c r="M52" s="4"/>
    </row>
    <row r="53" spans="1:13" ht="12.75">
      <c r="A53" s="5" t="s">
        <v>3</v>
      </c>
      <c r="B53" s="5" t="s">
        <v>4</v>
      </c>
      <c r="C53" s="6" t="s">
        <v>5</v>
      </c>
      <c r="D53" s="3"/>
      <c r="E53" s="7" t="s">
        <v>6</v>
      </c>
      <c r="G53" s="7" t="s">
        <v>5</v>
      </c>
      <c r="H53" s="4"/>
      <c r="I53" s="7" t="s">
        <v>6</v>
      </c>
      <c r="K53" s="7" t="s">
        <v>5</v>
      </c>
      <c r="L53" s="7"/>
      <c r="M53" s="4" t="s">
        <v>6</v>
      </c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>
      <c r="A55" s="5" t="s">
        <v>17</v>
      </c>
      <c r="B55" s="5">
        <v>1</v>
      </c>
      <c r="C55" s="2">
        <v>72234</v>
      </c>
      <c r="D55" s="3"/>
      <c r="E55" s="4">
        <f aca="true" t="shared" si="17" ref="E55:E64">SUM(M55*2087)</f>
        <v>81079.95</v>
      </c>
      <c r="F55" s="1" t="s">
        <v>8</v>
      </c>
      <c r="G55" s="4">
        <f aca="true" t="shared" si="18" ref="G55:G64">SUM(K55*80)</f>
        <v>2768.8</v>
      </c>
      <c r="H55" s="4"/>
      <c r="I55" s="4">
        <f aca="true" t="shared" si="19" ref="I55:I64">SUM(M55*80)</f>
        <v>3108</v>
      </c>
      <c r="K55" s="4">
        <f aca="true" t="shared" si="20" ref="K55:K64">ROUND(C55/2087,2)</f>
        <v>34.61</v>
      </c>
      <c r="L55" s="4"/>
      <c r="M55" s="4">
        <f aca="true" t="shared" si="21" ref="M55:M64">ROUND((ROUND(C55/2087,2)*1.1225),2)</f>
        <v>38.85</v>
      </c>
    </row>
    <row r="56" spans="2:13" ht="12.75">
      <c r="B56" s="5">
        <v>2</v>
      </c>
      <c r="C56" s="2">
        <v>74575</v>
      </c>
      <c r="D56" s="3"/>
      <c r="E56" s="4">
        <f t="shared" si="17"/>
        <v>83709.56999999999</v>
      </c>
      <c r="G56" s="4">
        <f t="shared" si="18"/>
        <v>2858.3999999999996</v>
      </c>
      <c r="H56" s="4"/>
      <c r="I56" s="4">
        <f t="shared" si="19"/>
        <v>3208.8</v>
      </c>
      <c r="K56" s="4">
        <f t="shared" si="20"/>
        <v>35.73</v>
      </c>
      <c r="L56" s="4"/>
      <c r="M56" s="4">
        <f t="shared" si="21"/>
        <v>40.11</v>
      </c>
    </row>
    <row r="57" spans="2:13" ht="12.75">
      <c r="B57" s="5">
        <v>3</v>
      </c>
      <c r="C57" s="2">
        <v>76916</v>
      </c>
      <c r="D57" s="3"/>
      <c r="E57" s="4">
        <f t="shared" si="17"/>
        <v>86318.31999999999</v>
      </c>
      <c r="G57" s="4">
        <f t="shared" si="18"/>
        <v>2948</v>
      </c>
      <c r="H57" s="4"/>
      <c r="I57" s="4">
        <f t="shared" si="19"/>
        <v>3308.8</v>
      </c>
      <c r="K57" s="4">
        <f t="shared" si="20"/>
        <v>36.85</v>
      </c>
      <c r="L57" s="4"/>
      <c r="M57" s="4">
        <f t="shared" si="21"/>
        <v>41.36</v>
      </c>
    </row>
    <row r="58" spans="2:13" ht="12.75">
      <c r="B58" s="5">
        <v>4</v>
      </c>
      <c r="C58" s="2">
        <v>79256</v>
      </c>
      <c r="D58" s="3"/>
      <c r="E58" s="4">
        <f t="shared" si="17"/>
        <v>88968.81000000001</v>
      </c>
      <c r="G58" s="4">
        <f t="shared" si="18"/>
        <v>3038.3999999999996</v>
      </c>
      <c r="H58" s="4"/>
      <c r="I58" s="4">
        <f t="shared" si="19"/>
        <v>3410.4</v>
      </c>
      <c r="K58" s="4">
        <f t="shared" si="20"/>
        <v>37.98</v>
      </c>
      <c r="L58" s="4"/>
      <c r="M58" s="4">
        <f t="shared" si="21"/>
        <v>42.63</v>
      </c>
    </row>
    <row r="59" spans="2:13" ht="12.75">
      <c r="B59" s="5">
        <v>5</v>
      </c>
      <c r="C59" s="2">
        <v>81597</v>
      </c>
      <c r="D59" s="3"/>
      <c r="E59" s="4">
        <f t="shared" si="17"/>
        <v>91598.43000000001</v>
      </c>
      <c r="G59" s="4">
        <f t="shared" si="18"/>
        <v>3128</v>
      </c>
      <c r="H59" s="4"/>
      <c r="I59" s="4">
        <f t="shared" si="19"/>
        <v>3511.2</v>
      </c>
      <c r="K59" s="4">
        <f t="shared" si="20"/>
        <v>39.1</v>
      </c>
      <c r="L59" s="4"/>
      <c r="M59" s="4">
        <f t="shared" si="21"/>
        <v>43.89</v>
      </c>
    </row>
    <row r="60" spans="2:13" ht="12.75">
      <c r="B60" s="5">
        <v>6</v>
      </c>
      <c r="C60" s="2">
        <v>83938</v>
      </c>
      <c r="D60" s="3"/>
      <c r="E60" s="4">
        <f t="shared" si="17"/>
        <v>94228.05</v>
      </c>
      <c r="G60" s="4">
        <f t="shared" si="18"/>
        <v>3217.6</v>
      </c>
      <c r="H60" s="4"/>
      <c r="I60" s="4">
        <f t="shared" si="19"/>
        <v>3612</v>
      </c>
      <c r="K60" s="4">
        <f t="shared" si="20"/>
        <v>40.22</v>
      </c>
      <c r="L60" s="4"/>
      <c r="M60" s="4">
        <f t="shared" si="21"/>
        <v>45.15</v>
      </c>
    </row>
    <row r="61" spans="2:13" ht="12.75">
      <c r="B61" s="5">
        <v>7</v>
      </c>
      <c r="C61" s="2">
        <v>86278</v>
      </c>
      <c r="D61" s="3"/>
      <c r="E61" s="4">
        <f t="shared" si="17"/>
        <v>96836.8</v>
      </c>
      <c r="G61" s="4">
        <f t="shared" si="18"/>
        <v>3307.2000000000003</v>
      </c>
      <c r="H61" s="4"/>
      <c r="I61" s="4">
        <f t="shared" si="19"/>
        <v>3712</v>
      </c>
      <c r="K61" s="4">
        <f t="shared" si="20"/>
        <v>41.34</v>
      </c>
      <c r="L61" s="4"/>
      <c r="M61" s="4">
        <f t="shared" si="21"/>
        <v>46.4</v>
      </c>
    </row>
    <row r="62" spans="2:13" ht="12.75">
      <c r="B62" s="5">
        <v>8</v>
      </c>
      <c r="C62" s="2">
        <v>88619</v>
      </c>
      <c r="D62" s="3"/>
      <c r="E62" s="4">
        <f t="shared" si="17"/>
        <v>99466.42</v>
      </c>
      <c r="G62" s="4">
        <f t="shared" si="18"/>
        <v>3396.8</v>
      </c>
      <c r="H62" s="4"/>
      <c r="I62" s="4">
        <f t="shared" si="19"/>
        <v>3812.7999999999997</v>
      </c>
      <c r="K62" s="4">
        <f t="shared" si="20"/>
        <v>42.46</v>
      </c>
      <c r="L62" s="4"/>
      <c r="M62" s="4">
        <f t="shared" si="21"/>
        <v>47.66</v>
      </c>
    </row>
    <row r="63" spans="2:13" ht="12.75">
      <c r="B63" s="5">
        <v>9</v>
      </c>
      <c r="C63" s="2">
        <v>90960</v>
      </c>
      <c r="D63" s="3"/>
      <c r="E63" s="4">
        <f t="shared" si="17"/>
        <v>102096.04000000001</v>
      </c>
      <c r="G63" s="4">
        <f t="shared" si="18"/>
        <v>3486.3999999999996</v>
      </c>
      <c r="H63" s="4"/>
      <c r="I63" s="4">
        <f t="shared" si="19"/>
        <v>3913.6000000000004</v>
      </c>
      <c r="K63" s="4">
        <f t="shared" si="20"/>
        <v>43.58</v>
      </c>
      <c r="L63" s="4"/>
      <c r="M63" s="4">
        <f t="shared" si="21"/>
        <v>48.92</v>
      </c>
    </row>
    <row r="64" spans="2:13" ht="12.75">
      <c r="B64" s="5">
        <v>10</v>
      </c>
      <c r="C64" s="2">
        <v>93300</v>
      </c>
      <c r="D64" s="3"/>
      <c r="E64" s="4">
        <f t="shared" si="17"/>
        <v>104746.53</v>
      </c>
      <c r="G64" s="4">
        <f t="shared" si="18"/>
        <v>3576.8</v>
      </c>
      <c r="H64" s="4"/>
      <c r="I64" s="4">
        <f t="shared" si="19"/>
        <v>4015.2</v>
      </c>
      <c r="K64" s="4">
        <f t="shared" si="20"/>
        <v>44.71</v>
      </c>
      <c r="L64" s="4"/>
      <c r="M64" s="4">
        <f t="shared" si="21"/>
        <v>50.19</v>
      </c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 OF OAHU
SPECIAL SALARY RATES FOR ENGINEERS (TABLE 414H)&amp;R&amp;"Tahoma,Regular"19 JANUARY 2012
LOCALITY RATE - 16.51%
COLA RATE - 12.25%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3.7109375" style="1" customWidth="1"/>
    <col min="4" max="4" width="2.00390625" style="1" customWidth="1"/>
    <col min="5" max="5" width="13.57421875" style="1" customWidth="1"/>
    <col min="6" max="6" width="2.140625" style="1" customWidth="1"/>
    <col min="7" max="7" width="11.28125" style="1" customWidth="1"/>
    <col min="8" max="8" width="2.00390625" style="1" customWidth="1"/>
    <col min="9" max="9" width="11.28125" style="1" customWidth="1"/>
    <col min="10" max="10" width="1.710937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17</v>
      </c>
      <c r="B5" s="5">
        <v>1</v>
      </c>
      <c r="C5" s="2">
        <v>88307</v>
      </c>
      <c r="D5" s="3"/>
      <c r="E5" s="4">
        <f>SUM(M5*2087)</f>
        <v>99111.63</v>
      </c>
      <c r="F5" s="1" t="s">
        <v>8</v>
      </c>
      <c r="G5" s="4">
        <f aca="true" t="shared" si="0" ref="G5:G14">SUM(K5*80)</f>
        <v>3384.8</v>
      </c>
      <c r="H5" s="4"/>
      <c r="I5" s="4">
        <f aca="true" t="shared" si="1" ref="I5:I14">SUM(M5*80)</f>
        <v>3799.2000000000003</v>
      </c>
      <c r="K5" s="4">
        <f>ROUND(C5/2087,2)</f>
        <v>42.31</v>
      </c>
      <c r="L5" s="4"/>
      <c r="M5" s="4">
        <f>ROUND((ROUND(C5/2087,2)*1.1225),2)</f>
        <v>47.49</v>
      </c>
    </row>
    <row r="6" spans="2:13" ht="12.75">
      <c r="B6" s="5">
        <v>2</v>
      </c>
      <c r="C6" s="2">
        <v>91251</v>
      </c>
      <c r="D6" s="3"/>
      <c r="E6" s="4">
        <f aca="true" t="shared" si="2" ref="E6:E14">SUM(M6*2087)</f>
        <v>102429.95999999999</v>
      </c>
      <c r="G6" s="4">
        <f t="shared" si="0"/>
        <v>3497.6</v>
      </c>
      <c r="H6" s="4"/>
      <c r="I6" s="4">
        <f t="shared" si="1"/>
        <v>3926.3999999999996</v>
      </c>
      <c r="K6" s="4">
        <f aca="true" t="shared" si="3" ref="K6:K14">ROUND(C6/2087,2)</f>
        <v>43.72</v>
      </c>
      <c r="L6" s="4"/>
      <c r="M6" s="4">
        <f aca="true" t="shared" si="4" ref="M6:M47">ROUND((ROUND(C6/2087,2)*1.1225),2)</f>
        <v>49.08</v>
      </c>
    </row>
    <row r="7" spans="2:13" ht="12.75">
      <c r="B7" s="5">
        <v>3</v>
      </c>
      <c r="C7" s="2">
        <v>94195</v>
      </c>
      <c r="D7" s="3"/>
      <c r="E7" s="4">
        <f t="shared" si="2"/>
        <v>105727.42</v>
      </c>
      <c r="G7" s="4">
        <f t="shared" si="0"/>
        <v>3610.4</v>
      </c>
      <c r="H7" s="4"/>
      <c r="I7" s="4">
        <f t="shared" si="1"/>
        <v>4052.7999999999997</v>
      </c>
      <c r="K7" s="4">
        <f t="shared" si="3"/>
        <v>45.13</v>
      </c>
      <c r="L7" s="4"/>
      <c r="M7" s="4">
        <f t="shared" si="4"/>
        <v>50.66</v>
      </c>
    </row>
    <row r="8" spans="2:13" ht="12.75">
      <c r="B8" s="5">
        <v>4</v>
      </c>
      <c r="C8" s="2">
        <v>97137</v>
      </c>
      <c r="D8" s="3"/>
      <c r="E8" s="4">
        <f t="shared" si="2"/>
        <v>109024.88</v>
      </c>
      <c r="G8" s="4">
        <f t="shared" si="0"/>
        <v>3723.2</v>
      </c>
      <c r="H8" s="4"/>
      <c r="I8" s="4">
        <f t="shared" si="1"/>
        <v>4179.2</v>
      </c>
      <c r="K8" s="4">
        <f t="shared" si="3"/>
        <v>46.54</v>
      </c>
      <c r="L8" s="4"/>
      <c r="M8" s="4">
        <f t="shared" si="4"/>
        <v>52.24</v>
      </c>
    </row>
    <row r="9" spans="2:13" ht="12.75">
      <c r="B9" s="5">
        <v>5</v>
      </c>
      <c r="C9" s="2">
        <v>100081</v>
      </c>
      <c r="D9" s="3"/>
      <c r="E9" s="4">
        <f t="shared" si="2"/>
        <v>112322.34</v>
      </c>
      <c r="G9" s="4">
        <f t="shared" si="0"/>
        <v>3836</v>
      </c>
      <c r="H9" s="4"/>
      <c r="I9" s="4">
        <f t="shared" si="1"/>
        <v>4305.6</v>
      </c>
      <c r="K9" s="4">
        <f t="shared" si="3"/>
        <v>47.95</v>
      </c>
      <c r="L9" s="4"/>
      <c r="M9" s="4">
        <f t="shared" si="4"/>
        <v>53.82</v>
      </c>
    </row>
    <row r="10" spans="2:13" ht="12.75">
      <c r="B10" s="5">
        <v>6</v>
      </c>
      <c r="C10" s="2">
        <v>103025</v>
      </c>
      <c r="D10" s="3"/>
      <c r="E10" s="4">
        <f t="shared" si="2"/>
        <v>115661.54000000001</v>
      </c>
      <c r="G10" s="4">
        <f t="shared" si="0"/>
        <v>3949.6</v>
      </c>
      <c r="H10" s="4"/>
      <c r="I10" s="4">
        <f t="shared" si="1"/>
        <v>4433.6</v>
      </c>
      <c r="K10" s="4">
        <f t="shared" si="3"/>
        <v>49.37</v>
      </c>
      <c r="L10" s="4"/>
      <c r="M10" s="4">
        <f t="shared" si="4"/>
        <v>55.42</v>
      </c>
    </row>
    <row r="11" spans="2:13" ht="12.75">
      <c r="B11" s="5">
        <v>7</v>
      </c>
      <c r="C11" s="2">
        <v>105967</v>
      </c>
      <c r="D11" s="3"/>
      <c r="E11" s="4">
        <f t="shared" si="2"/>
        <v>118938.13</v>
      </c>
      <c r="G11" s="4">
        <f t="shared" si="0"/>
        <v>4061.6000000000004</v>
      </c>
      <c r="H11" s="4"/>
      <c r="I11" s="4">
        <f t="shared" si="1"/>
        <v>4559.2</v>
      </c>
      <c r="K11" s="4">
        <f t="shared" si="3"/>
        <v>50.77</v>
      </c>
      <c r="L11" s="4"/>
      <c r="M11" s="4">
        <f t="shared" si="4"/>
        <v>56.99</v>
      </c>
    </row>
    <row r="12" spans="2:13" ht="12.75">
      <c r="B12" s="5">
        <v>8</v>
      </c>
      <c r="C12" s="2">
        <v>108911</v>
      </c>
      <c r="D12" s="3"/>
      <c r="E12" s="4">
        <f t="shared" si="2"/>
        <v>122256.45999999999</v>
      </c>
      <c r="G12" s="4">
        <f t="shared" si="0"/>
        <v>4175.2</v>
      </c>
      <c r="H12" s="4"/>
      <c r="I12" s="4">
        <f t="shared" si="1"/>
        <v>4686.4</v>
      </c>
      <c r="K12" s="4">
        <f t="shared" si="3"/>
        <v>52.19</v>
      </c>
      <c r="L12" s="4"/>
      <c r="M12" s="4">
        <f t="shared" si="4"/>
        <v>58.58</v>
      </c>
    </row>
    <row r="13" spans="2:13" ht="12.75">
      <c r="B13" s="5">
        <v>9</v>
      </c>
      <c r="C13" s="2">
        <v>111855</v>
      </c>
      <c r="D13" s="3"/>
      <c r="E13" s="4">
        <f t="shared" si="2"/>
        <v>125574.79000000001</v>
      </c>
      <c r="G13" s="4">
        <f t="shared" si="0"/>
        <v>4288</v>
      </c>
      <c r="H13" s="4"/>
      <c r="I13" s="4">
        <f t="shared" si="1"/>
        <v>4813.6</v>
      </c>
      <c r="K13" s="4">
        <f t="shared" si="3"/>
        <v>53.6</v>
      </c>
      <c r="L13" s="4"/>
      <c r="M13" s="4">
        <f t="shared" si="4"/>
        <v>60.17</v>
      </c>
    </row>
    <row r="14" spans="2:13" ht="12.75">
      <c r="B14" s="5">
        <v>10</v>
      </c>
      <c r="C14" s="2">
        <v>114798</v>
      </c>
      <c r="D14" s="3"/>
      <c r="E14" s="4">
        <f t="shared" si="2"/>
        <v>128872.25</v>
      </c>
      <c r="G14" s="4">
        <f t="shared" si="0"/>
        <v>4400.8</v>
      </c>
      <c r="H14" s="4"/>
      <c r="I14" s="4">
        <f t="shared" si="1"/>
        <v>4940</v>
      </c>
      <c r="K14" s="4">
        <f t="shared" si="3"/>
        <v>55.01</v>
      </c>
      <c r="L14" s="4"/>
      <c r="M14" s="4">
        <f t="shared" si="4"/>
        <v>61.75</v>
      </c>
    </row>
    <row r="16" spans="1:13" ht="12.75">
      <c r="A16" s="5" t="s">
        <v>18</v>
      </c>
      <c r="B16" s="5">
        <v>1</v>
      </c>
      <c r="C16" s="2">
        <v>105009</v>
      </c>
      <c r="D16" s="3"/>
      <c r="E16" s="4">
        <f aca="true" t="shared" si="5" ref="E16:E25">SUM(M16*2087)</f>
        <v>117873.76</v>
      </c>
      <c r="F16" s="1" t="s">
        <v>8</v>
      </c>
      <c r="G16" s="4">
        <f>SUM(K16*80)</f>
        <v>4025.6</v>
      </c>
      <c r="H16" s="4"/>
      <c r="I16" s="4">
        <f>SUM(M16*80)</f>
        <v>4518.4</v>
      </c>
      <c r="K16" s="4">
        <f aca="true" t="shared" si="6" ref="K16:K25">ROUND(C16/2087,2)</f>
        <v>50.32</v>
      </c>
      <c r="L16" s="4"/>
      <c r="M16" s="4">
        <f t="shared" si="4"/>
        <v>56.48</v>
      </c>
    </row>
    <row r="17" spans="2:13" ht="12.75">
      <c r="B17" s="5">
        <v>2</v>
      </c>
      <c r="C17" s="2">
        <v>108510</v>
      </c>
      <c r="D17" s="3"/>
      <c r="E17" s="4">
        <f t="shared" si="5"/>
        <v>121797.31999999999</v>
      </c>
      <c r="G17" s="4">
        <f aca="true" t="shared" si="7" ref="G17:G25">SUM(K17*80)</f>
        <v>4159.2</v>
      </c>
      <c r="H17" s="4"/>
      <c r="I17" s="4">
        <f aca="true" t="shared" si="8" ref="I17:I25">SUM(M17*80)</f>
        <v>4668.8</v>
      </c>
      <c r="K17" s="4">
        <f t="shared" si="6"/>
        <v>51.99</v>
      </c>
      <c r="L17" s="4"/>
      <c r="M17" s="4">
        <f t="shared" si="4"/>
        <v>58.36</v>
      </c>
    </row>
    <row r="18" spans="2:13" ht="12.75">
      <c r="B18" s="5">
        <v>3</v>
      </c>
      <c r="C18" s="2">
        <v>112010</v>
      </c>
      <c r="D18" s="3"/>
      <c r="E18" s="4">
        <f t="shared" si="5"/>
        <v>125720.88</v>
      </c>
      <c r="G18" s="4">
        <f t="shared" si="7"/>
        <v>4293.6</v>
      </c>
      <c r="H18" s="4"/>
      <c r="I18" s="4">
        <f t="shared" si="8"/>
        <v>4819.2</v>
      </c>
      <c r="K18" s="4">
        <f t="shared" si="6"/>
        <v>53.67</v>
      </c>
      <c r="L18" s="4"/>
      <c r="M18" s="4">
        <f t="shared" si="4"/>
        <v>60.24</v>
      </c>
    </row>
    <row r="19" spans="2:13" ht="12.75">
      <c r="B19" s="5">
        <v>4</v>
      </c>
      <c r="C19" s="2">
        <v>115510</v>
      </c>
      <c r="D19" s="3"/>
      <c r="E19" s="4">
        <f t="shared" si="5"/>
        <v>129665.31000000001</v>
      </c>
      <c r="G19" s="4">
        <f t="shared" si="7"/>
        <v>4428</v>
      </c>
      <c r="H19" s="4"/>
      <c r="I19" s="4">
        <f t="shared" si="8"/>
        <v>4970.400000000001</v>
      </c>
      <c r="K19" s="4">
        <f t="shared" si="6"/>
        <v>55.35</v>
      </c>
      <c r="L19" s="4"/>
      <c r="M19" s="4">
        <f t="shared" si="4"/>
        <v>62.13</v>
      </c>
    </row>
    <row r="20" spans="2:13" ht="12.75">
      <c r="B20" s="5">
        <v>5</v>
      </c>
      <c r="C20" s="2">
        <v>119010</v>
      </c>
      <c r="D20" s="3"/>
      <c r="E20" s="4">
        <f t="shared" si="5"/>
        <v>133568</v>
      </c>
      <c r="G20" s="4">
        <f t="shared" si="7"/>
        <v>4561.6</v>
      </c>
      <c r="H20" s="4"/>
      <c r="I20" s="4">
        <f t="shared" si="8"/>
        <v>5120</v>
      </c>
      <c r="K20" s="4">
        <f t="shared" si="6"/>
        <v>57.02</v>
      </c>
      <c r="L20" s="4"/>
      <c r="M20" s="4">
        <f t="shared" si="4"/>
        <v>64</v>
      </c>
    </row>
    <row r="21" spans="2:13" ht="12.75">
      <c r="B21" s="5">
        <v>6</v>
      </c>
      <c r="C21" s="2">
        <v>122510</v>
      </c>
      <c r="D21" s="3"/>
      <c r="E21" s="4">
        <f t="shared" si="5"/>
        <v>137512.43</v>
      </c>
      <c r="G21" s="4">
        <f t="shared" si="7"/>
        <v>4696</v>
      </c>
      <c r="H21" s="4"/>
      <c r="I21" s="4">
        <f t="shared" si="8"/>
        <v>5271.2</v>
      </c>
      <c r="K21" s="4">
        <f t="shared" si="6"/>
        <v>58.7</v>
      </c>
      <c r="L21" s="4"/>
      <c r="M21" s="4">
        <f t="shared" si="4"/>
        <v>65.89</v>
      </c>
    </row>
    <row r="22" spans="2:13" ht="12.75">
      <c r="B22" s="5">
        <v>7</v>
      </c>
      <c r="C22" s="2">
        <v>126010</v>
      </c>
      <c r="D22" s="3"/>
      <c r="E22" s="4">
        <f t="shared" si="5"/>
        <v>141456.86000000002</v>
      </c>
      <c r="G22" s="4">
        <f t="shared" si="7"/>
        <v>4830.400000000001</v>
      </c>
      <c r="H22" s="4"/>
      <c r="I22" s="4">
        <f t="shared" si="8"/>
        <v>5422.4</v>
      </c>
      <c r="K22" s="4">
        <f t="shared" si="6"/>
        <v>60.38</v>
      </c>
      <c r="L22" s="4"/>
      <c r="M22" s="4">
        <f t="shared" si="4"/>
        <v>67.78</v>
      </c>
    </row>
    <row r="23" spans="2:13" ht="12.75">
      <c r="B23" s="5">
        <v>8</v>
      </c>
      <c r="C23" s="2">
        <v>129510</v>
      </c>
      <c r="D23" s="3"/>
      <c r="E23" s="4">
        <f t="shared" si="5"/>
        <v>145380.41999999998</v>
      </c>
      <c r="G23" s="4">
        <f t="shared" si="7"/>
        <v>4964.8</v>
      </c>
      <c r="H23" s="4"/>
      <c r="I23" s="4">
        <f t="shared" si="8"/>
        <v>5572.799999999999</v>
      </c>
      <c r="K23" s="4">
        <f t="shared" si="6"/>
        <v>62.06</v>
      </c>
      <c r="L23" s="4"/>
      <c r="M23" s="4">
        <f t="shared" si="4"/>
        <v>69.66</v>
      </c>
    </row>
    <row r="24" spans="2:13" ht="12.75">
      <c r="B24" s="5">
        <v>9</v>
      </c>
      <c r="C24" s="2">
        <v>133011</v>
      </c>
      <c r="D24" s="3"/>
      <c r="E24" s="4">
        <f t="shared" si="5"/>
        <v>149303.98</v>
      </c>
      <c r="G24" s="4">
        <f t="shared" si="7"/>
        <v>5098.4</v>
      </c>
      <c r="H24" s="4"/>
      <c r="I24" s="4">
        <f t="shared" si="8"/>
        <v>5723.200000000001</v>
      </c>
      <c r="K24" s="4">
        <f t="shared" si="6"/>
        <v>63.73</v>
      </c>
      <c r="L24" s="4"/>
      <c r="M24" s="4">
        <f t="shared" si="4"/>
        <v>71.54</v>
      </c>
    </row>
    <row r="25" spans="2:13" ht="12.75">
      <c r="B25" s="5">
        <v>10</v>
      </c>
      <c r="C25" s="2">
        <v>136511</v>
      </c>
      <c r="D25" s="3"/>
      <c r="E25" s="4">
        <f t="shared" si="5"/>
        <v>153227.54</v>
      </c>
      <c r="G25" s="4">
        <f t="shared" si="7"/>
        <v>5232.799999999999</v>
      </c>
      <c r="H25" s="4"/>
      <c r="I25" s="4">
        <f t="shared" si="8"/>
        <v>5873.6</v>
      </c>
      <c r="K25" s="4">
        <f t="shared" si="6"/>
        <v>65.41</v>
      </c>
      <c r="L25" s="4"/>
      <c r="M25" s="4">
        <f t="shared" si="4"/>
        <v>73.42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>
      <c r="A27" s="5" t="s">
        <v>19</v>
      </c>
      <c r="B27" s="5">
        <v>1</v>
      </c>
      <c r="C27" s="2">
        <v>115619</v>
      </c>
      <c r="D27" s="3"/>
      <c r="E27" s="4">
        <f aca="true" t="shared" si="9" ref="E27:E36">SUM(M27*2087)</f>
        <v>129790.53</v>
      </c>
      <c r="F27" s="1" t="s">
        <v>8</v>
      </c>
      <c r="G27" s="4">
        <f>SUM(K27*80)</f>
        <v>4432</v>
      </c>
      <c r="H27" s="4"/>
      <c r="I27" s="4">
        <f>SUM(M27*80)</f>
        <v>4975.2</v>
      </c>
      <c r="K27" s="4">
        <f aca="true" t="shared" si="10" ref="K27:K36">ROUND(C27/2087,2)</f>
        <v>55.4</v>
      </c>
      <c r="L27" s="4"/>
      <c r="M27" s="4">
        <f t="shared" si="4"/>
        <v>62.19</v>
      </c>
    </row>
    <row r="28" spans="2:13" ht="12.75">
      <c r="B28" s="5">
        <v>2</v>
      </c>
      <c r="C28" s="2">
        <v>119474</v>
      </c>
      <c r="D28" s="3"/>
      <c r="E28" s="4">
        <f t="shared" si="9"/>
        <v>134110.62000000002</v>
      </c>
      <c r="G28" s="4">
        <f aca="true" t="shared" si="11" ref="G28:G36">SUM(K28*80)</f>
        <v>4580</v>
      </c>
      <c r="H28" s="4"/>
      <c r="I28" s="4">
        <f aca="true" t="shared" si="12" ref="I28:I36">SUM(M28*80)</f>
        <v>5140.8</v>
      </c>
      <c r="K28" s="4">
        <f t="shared" si="10"/>
        <v>57.25</v>
      </c>
      <c r="L28" s="4"/>
      <c r="M28" s="4">
        <f t="shared" si="4"/>
        <v>64.26</v>
      </c>
    </row>
    <row r="29" spans="2:13" ht="12.75">
      <c r="B29" s="5">
        <v>3</v>
      </c>
      <c r="C29" s="2">
        <v>123328</v>
      </c>
      <c r="D29" s="3"/>
      <c r="E29" s="4">
        <f t="shared" si="9"/>
        <v>138430.71</v>
      </c>
      <c r="G29" s="4">
        <f t="shared" si="11"/>
        <v>4727.200000000001</v>
      </c>
      <c r="H29" s="4"/>
      <c r="I29" s="4">
        <f t="shared" si="12"/>
        <v>5306.4</v>
      </c>
      <c r="K29" s="4">
        <f t="shared" si="10"/>
        <v>59.09</v>
      </c>
      <c r="L29" s="4"/>
      <c r="M29" s="4">
        <f t="shared" si="4"/>
        <v>66.33</v>
      </c>
    </row>
    <row r="30" spans="2:13" ht="12.75">
      <c r="B30" s="5">
        <v>4</v>
      </c>
      <c r="C30" s="2">
        <v>127181</v>
      </c>
      <c r="D30" s="3"/>
      <c r="E30" s="4">
        <f t="shared" si="9"/>
        <v>142771.66999999998</v>
      </c>
      <c r="G30" s="4">
        <f t="shared" si="11"/>
        <v>4875.2</v>
      </c>
      <c r="H30" s="4"/>
      <c r="I30" s="4">
        <f t="shared" si="12"/>
        <v>5472.799999999999</v>
      </c>
      <c r="K30" s="4">
        <f t="shared" si="10"/>
        <v>60.94</v>
      </c>
      <c r="L30" s="4"/>
      <c r="M30" s="4">
        <f t="shared" si="4"/>
        <v>68.41</v>
      </c>
    </row>
    <row r="31" spans="2:13" ht="12.75">
      <c r="B31" s="5">
        <v>5</v>
      </c>
      <c r="C31" s="2">
        <v>131035</v>
      </c>
      <c r="D31" s="3"/>
      <c r="E31" s="4">
        <f t="shared" si="9"/>
        <v>147091.76</v>
      </c>
      <c r="G31" s="4">
        <f t="shared" si="11"/>
        <v>5023.2</v>
      </c>
      <c r="H31" s="4"/>
      <c r="I31" s="4">
        <f t="shared" si="12"/>
        <v>5638.400000000001</v>
      </c>
      <c r="K31" s="4">
        <f t="shared" si="10"/>
        <v>62.79</v>
      </c>
      <c r="L31" s="4"/>
      <c r="M31" s="4">
        <f t="shared" si="4"/>
        <v>70.48</v>
      </c>
    </row>
    <row r="32" spans="2:13" ht="12.75">
      <c r="B32" s="5">
        <v>6</v>
      </c>
      <c r="C32" s="2">
        <v>134888</v>
      </c>
      <c r="D32" s="3"/>
      <c r="E32" s="4">
        <f t="shared" si="9"/>
        <v>151411.85</v>
      </c>
      <c r="G32" s="4">
        <f t="shared" si="11"/>
        <v>5170.4</v>
      </c>
      <c r="H32" s="4"/>
      <c r="I32" s="4">
        <f t="shared" si="12"/>
        <v>5804</v>
      </c>
      <c r="K32" s="4">
        <f t="shared" si="10"/>
        <v>64.63</v>
      </c>
      <c r="L32" s="4"/>
      <c r="M32" s="4">
        <f t="shared" si="4"/>
        <v>72.55</v>
      </c>
    </row>
    <row r="33" spans="2:13" ht="12.75">
      <c r="B33" s="5">
        <v>7</v>
      </c>
      <c r="C33" s="2">
        <v>138742</v>
      </c>
      <c r="D33" s="3"/>
      <c r="E33" s="4">
        <f t="shared" si="9"/>
        <v>155731.94</v>
      </c>
      <c r="G33" s="4">
        <f t="shared" si="11"/>
        <v>5318.400000000001</v>
      </c>
      <c r="H33" s="4"/>
      <c r="I33" s="4">
        <f t="shared" si="12"/>
        <v>5969.6</v>
      </c>
      <c r="K33" s="4">
        <f t="shared" si="10"/>
        <v>66.48</v>
      </c>
      <c r="L33" s="4"/>
      <c r="M33" s="4">
        <f t="shared" si="4"/>
        <v>74.62</v>
      </c>
    </row>
    <row r="34" spans="2:13" ht="12.75">
      <c r="B34" s="5">
        <v>8</v>
      </c>
      <c r="C34" s="2">
        <v>142596</v>
      </c>
      <c r="D34" s="3"/>
      <c r="E34" s="4">
        <f t="shared" si="9"/>
        <v>160072.9</v>
      </c>
      <c r="G34" s="4">
        <f t="shared" si="11"/>
        <v>5466.4</v>
      </c>
      <c r="H34" s="4"/>
      <c r="I34" s="4">
        <f t="shared" si="12"/>
        <v>6136</v>
      </c>
      <c r="K34" s="4">
        <f t="shared" si="10"/>
        <v>68.33</v>
      </c>
      <c r="L34" s="4"/>
      <c r="M34" s="4">
        <f t="shared" si="4"/>
        <v>76.7</v>
      </c>
    </row>
    <row r="35" spans="2:13" ht="12.75">
      <c r="B35" s="5">
        <v>9</v>
      </c>
      <c r="C35" s="2">
        <v>146449</v>
      </c>
      <c r="D35" s="3"/>
      <c r="E35" s="4">
        <f t="shared" si="9"/>
        <v>164392.99</v>
      </c>
      <c r="G35" s="4">
        <f t="shared" si="11"/>
        <v>5613.6</v>
      </c>
      <c r="H35" s="4"/>
      <c r="I35" s="4">
        <f t="shared" si="12"/>
        <v>6301.599999999999</v>
      </c>
      <c r="K35" s="4">
        <f t="shared" si="10"/>
        <v>70.17</v>
      </c>
      <c r="L35" s="4"/>
      <c r="M35" s="4">
        <f t="shared" si="4"/>
        <v>78.77</v>
      </c>
    </row>
    <row r="36" spans="2:13" ht="12.75">
      <c r="B36" s="5">
        <v>10</v>
      </c>
      <c r="C36" s="2">
        <v>150303</v>
      </c>
      <c r="D36" s="3"/>
      <c r="E36" s="4">
        <f t="shared" si="9"/>
        <v>168713.08000000002</v>
      </c>
      <c r="G36" s="4">
        <f t="shared" si="11"/>
        <v>5761.599999999999</v>
      </c>
      <c r="H36" s="4"/>
      <c r="I36" s="4">
        <f t="shared" si="12"/>
        <v>6467.200000000001</v>
      </c>
      <c r="K36" s="4">
        <f t="shared" si="10"/>
        <v>72.02</v>
      </c>
      <c r="L36" s="4"/>
      <c r="M36" s="4">
        <f t="shared" si="4"/>
        <v>80.84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>
      <c r="A38" s="5" t="s">
        <v>20</v>
      </c>
      <c r="B38" s="5">
        <v>1</v>
      </c>
      <c r="C38" s="2">
        <v>126040</v>
      </c>
      <c r="D38" s="3"/>
      <c r="E38" s="4">
        <f aca="true" t="shared" si="13" ref="E38:E47">SUM(M38*2087)</f>
        <v>141477.73</v>
      </c>
      <c r="F38" s="1" t="s">
        <v>8</v>
      </c>
      <c r="G38" s="4">
        <f>SUM(K38*80)</f>
        <v>4831.2</v>
      </c>
      <c r="H38" s="4"/>
      <c r="I38" s="4">
        <f>SUM(M38*80)</f>
        <v>5423.200000000001</v>
      </c>
      <c r="K38" s="4">
        <f aca="true" t="shared" si="14" ref="K38:K47">ROUND(C38/2087,2)</f>
        <v>60.39</v>
      </c>
      <c r="L38" s="4"/>
      <c r="M38" s="4">
        <f t="shared" si="4"/>
        <v>67.79</v>
      </c>
    </row>
    <row r="39" spans="1:13" s="8" customFormat="1" ht="12.75">
      <c r="A39" s="1"/>
      <c r="B39" s="5">
        <v>2</v>
      </c>
      <c r="C39" s="2">
        <v>130241</v>
      </c>
      <c r="D39" s="3"/>
      <c r="E39" s="4">
        <f t="shared" si="13"/>
        <v>146215.22</v>
      </c>
      <c r="F39" s="1"/>
      <c r="G39" s="4">
        <f aca="true" t="shared" si="15" ref="G39:G47">SUM(K39*80)</f>
        <v>4992.799999999999</v>
      </c>
      <c r="H39" s="4"/>
      <c r="I39" s="4">
        <f aca="true" t="shared" si="16" ref="I39:I47">SUM(M39*80)</f>
        <v>5604.8</v>
      </c>
      <c r="J39" s="1"/>
      <c r="K39" s="4">
        <f t="shared" si="14"/>
        <v>62.41</v>
      </c>
      <c r="L39" s="4"/>
      <c r="M39" s="4">
        <f t="shared" si="4"/>
        <v>70.06</v>
      </c>
    </row>
    <row r="40" spans="2:13" ht="12.75">
      <c r="B40" s="5">
        <v>3</v>
      </c>
      <c r="C40" s="2">
        <v>134442</v>
      </c>
      <c r="D40" s="3"/>
      <c r="E40" s="4">
        <f t="shared" si="13"/>
        <v>150910.97</v>
      </c>
      <c r="G40" s="4">
        <f t="shared" si="15"/>
        <v>5153.6</v>
      </c>
      <c r="H40" s="4"/>
      <c r="I40" s="4">
        <f t="shared" si="16"/>
        <v>5784.8</v>
      </c>
      <c r="K40" s="4">
        <f t="shared" si="14"/>
        <v>64.42</v>
      </c>
      <c r="L40" s="4"/>
      <c r="M40" s="4">
        <f t="shared" si="4"/>
        <v>72.31</v>
      </c>
    </row>
    <row r="41" spans="2:13" ht="12.75">
      <c r="B41" s="5">
        <v>4</v>
      </c>
      <c r="C41" s="2">
        <v>138643</v>
      </c>
      <c r="D41" s="3"/>
      <c r="E41" s="4">
        <f t="shared" si="13"/>
        <v>155627.59</v>
      </c>
      <c r="G41" s="4">
        <f t="shared" si="15"/>
        <v>5314.400000000001</v>
      </c>
      <c r="H41" s="4"/>
      <c r="I41" s="4">
        <f t="shared" si="16"/>
        <v>5965.599999999999</v>
      </c>
      <c r="K41" s="4">
        <f t="shared" si="14"/>
        <v>66.43</v>
      </c>
      <c r="L41" s="4"/>
      <c r="M41" s="4">
        <f t="shared" si="4"/>
        <v>74.57</v>
      </c>
    </row>
    <row r="42" spans="2:13" ht="12.75">
      <c r="B42" s="5">
        <v>5</v>
      </c>
      <c r="C42" s="2">
        <v>142845</v>
      </c>
      <c r="D42" s="3"/>
      <c r="E42" s="4">
        <f t="shared" si="13"/>
        <v>160365.08000000002</v>
      </c>
      <c r="G42" s="4">
        <f t="shared" si="15"/>
        <v>5476</v>
      </c>
      <c r="H42" s="4"/>
      <c r="I42" s="4">
        <f t="shared" si="16"/>
        <v>6147.200000000001</v>
      </c>
      <c r="K42" s="4">
        <f t="shared" si="14"/>
        <v>68.45</v>
      </c>
      <c r="L42" s="4"/>
      <c r="M42" s="4">
        <f t="shared" si="4"/>
        <v>76.84</v>
      </c>
    </row>
    <row r="43" spans="2:13" ht="12.75">
      <c r="B43" s="5">
        <v>6</v>
      </c>
      <c r="C43" s="2">
        <v>147046</v>
      </c>
      <c r="D43" s="3"/>
      <c r="E43" s="4">
        <f t="shared" si="13"/>
        <v>165060.83000000002</v>
      </c>
      <c r="G43" s="4">
        <f t="shared" si="15"/>
        <v>5636.799999999999</v>
      </c>
      <c r="H43" s="4"/>
      <c r="I43" s="4">
        <f t="shared" si="16"/>
        <v>6327.200000000001</v>
      </c>
      <c r="K43" s="4">
        <f t="shared" si="14"/>
        <v>70.46</v>
      </c>
      <c r="L43" s="4"/>
      <c r="M43" s="4">
        <f t="shared" si="4"/>
        <v>79.09</v>
      </c>
    </row>
    <row r="44" spans="2:13" ht="12.75">
      <c r="B44" s="5">
        <v>7</v>
      </c>
      <c r="C44" s="2">
        <v>151247</v>
      </c>
      <c r="D44" s="3"/>
      <c r="E44" s="4">
        <f t="shared" si="13"/>
        <v>169777.44999999998</v>
      </c>
      <c r="G44" s="4">
        <f t="shared" si="15"/>
        <v>5797.6</v>
      </c>
      <c r="H44" s="4"/>
      <c r="I44" s="4">
        <f t="shared" si="16"/>
        <v>6508</v>
      </c>
      <c r="K44" s="4">
        <f t="shared" si="14"/>
        <v>72.47</v>
      </c>
      <c r="L44" s="4"/>
      <c r="M44" s="4">
        <f t="shared" si="4"/>
        <v>81.35</v>
      </c>
    </row>
    <row r="45" spans="2:13" ht="12.75">
      <c r="B45" s="5">
        <v>8</v>
      </c>
      <c r="C45" s="2">
        <v>155450</v>
      </c>
      <c r="D45" s="3"/>
      <c r="E45" s="4">
        <f t="shared" si="13"/>
        <v>174473.19999999998</v>
      </c>
      <c r="G45" s="4">
        <f t="shared" si="15"/>
        <v>5958.400000000001</v>
      </c>
      <c r="H45" s="4"/>
      <c r="I45" s="4">
        <f t="shared" si="16"/>
        <v>6688</v>
      </c>
      <c r="K45" s="4">
        <f t="shared" si="14"/>
        <v>74.48</v>
      </c>
      <c r="L45" s="4"/>
      <c r="M45" s="4">
        <f t="shared" si="4"/>
        <v>83.6</v>
      </c>
    </row>
    <row r="46" spans="2:13" ht="12.75">
      <c r="B46" s="5">
        <v>9</v>
      </c>
      <c r="C46" s="2">
        <v>155500</v>
      </c>
      <c r="D46" s="3"/>
      <c r="E46" s="4">
        <f t="shared" si="13"/>
        <v>174556.68</v>
      </c>
      <c r="G46" s="4">
        <f t="shared" si="15"/>
        <v>5960.8</v>
      </c>
      <c r="H46" s="4"/>
      <c r="I46" s="4">
        <f t="shared" si="16"/>
        <v>6691.2</v>
      </c>
      <c r="K46" s="4">
        <f t="shared" si="14"/>
        <v>74.51</v>
      </c>
      <c r="L46" s="4"/>
      <c r="M46" s="4">
        <f t="shared" si="4"/>
        <v>83.64</v>
      </c>
    </row>
    <row r="47" spans="2:13" ht="12.75">
      <c r="B47" s="5">
        <v>10</v>
      </c>
      <c r="C47" s="2">
        <v>155500</v>
      </c>
      <c r="D47" s="3"/>
      <c r="E47" s="4">
        <f t="shared" si="13"/>
        <v>174556.68</v>
      </c>
      <c r="G47" s="4">
        <f t="shared" si="15"/>
        <v>5960.8</v>
      </c>
      <c r="H47" s="4"/>
      <c r="I47" s="4">
        <f t="shared" si="16"/>
        <v>6691.2</v>
      </c>
      <c r="K47" s="4">
        <f t="shared" si="14"/>
        <v>74.51</v>
      </c>
      <c r="L47" s="4"/>
      <c r="M47" s="4">
        <f t="shared" si="4"/>
        <v>83.64</v>
      </c>
    </row>
    <row r="50" ht="12.75">
      <c r="M50" s="1" t="s">
        <v>23</v>
      </c>
    </row>
    <row r="52" ht="12.75">
      <c r="A52" s="9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 OF OAHU
SPECIAL SALARY RATES FOR ANG PILOTS (TABLE 558H)&amp;R&amp;"Tahoma,Regular"19 JANUARY 2012
LOCALITY RATE - 16.51%
COLA RATE - 12.25%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2.7109375" style="1" customWidth="1"/>
    <col min="4" max="4" width="2.8515625" style="1" customWidth="1"/>
    <col min="5" max="5" width="12.57421875" style="1" customWidth="1"/>
    <col min="6" max="6" width="4.28125" style="1" customWidth="1"/>
    <col min="7" max="7" width="11.28125" style="1" customWidth="1"/>
    <col min="8" max="8" width="3.28125" style="1" customWidth="1"/>
    <col min="9" max="9" width="11.28125" style="1" customWidth="1"/>
    <col min="10" max="10" width="3.14062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10</v>
      </c>
      <c r="B5" s="5">
        <v>1</v>
      </c>
      <c r="C5" s="2">
        <v>40189</v>
      </c>
      <c r="D5" s="3"/>
      <c r="E5" s="4">
        <f>SUM(M5*2087)</f>
        <v>45120.94</v>
      </c>
      <c r="F5" s="1" t="s">
        <v>8</v>
      </c>
      <c r="G5" s="4">
        <f>SUM(K5*80)</f>
        <v>1540.8000000000002</v>
      </c>
      <c r="H5" s="4"/>
      <c r="I5" s="4">
        <f>SUM(M5*80)</f>
        <v>1729.6000000000001</v>
      </c>
      <c r="K5" s="4">
        <f>ROUND(C5/2087,2)</f>
        <v>19.26</v>
      </c>
      <c r="L5" s="4"/>
      <c r="M5" s="4">
        <f>ROUND((ROUND(C5/2087,2)*1.1225),2)</f>
        <v>21.62</v>
      </c>
    </row>
    <row r="6" spans="2:13" ht="12.75">
      <c r="B6" s="5">
        <v>2</v>
      </c>
      <c r="C6" s="2">
        <v>41529</v>
      </c>
      <c r="D6" s="3"/>
      <c r="E6" s="4">
        <f aca="true" t="shared" si="0" ref="E6:E14">SUM(M6*2087)</f>
        <v>46623.58</v>
      </c>
      <c r="G6" s="4">
        <f aca="true" t="shared" si="1" ref="G6:G14">SUM(K6*80)</f>
        <v>1592</v>
      </c>
      <c r="H6" s="4"/>
      <c r="I6" s="4">
        <f aca="true" t="shared" si="2" ref="I6:I14">SUM(M6*80)</f>
        <v>1787.2</v>
      </c>
      <c r="K6" s="4">
        <f aca="true" t="shared" si="3" ref="K6:K14">ROUND(C6/2087,2)</f>
        <v>19.9</v>
      </c>
      <c r="L6" s="4"/>
      <c r="M6" s="4">
        <f aca="true" t="shared" si="4" ref="M6:M14">ROUND((ROUND(C6/2087,2)*1.1225),2)</f>
        <v>22.34</v>
      </c>
    </row>
    <row r="7" spans="2:13" ht="12.75">
      <c r="B7" s="5">
        <v>3</v>
      </c>
      <c r="C7" s="2">
        <v>42868</v>
      </c>
      <c r="D7" s="3"/>
      <c r="E7" s="4">
        <f t="shared" si="0"/>
        <v>48126.219999999994</v>
      </c>
      <c r="G7" s="4">
        <f t="shared" si="1"/>
        <v>1643.1999999999998</v>
      </c>
      <c r="H7" s="4"/>
      <c r="I7" s="4">
        <f t="shared" si="2"/>
        <v>1844.8</v>
      </c>
      <c r="K7" s="4">
        <f t="shared" si="3"/>
        <v>20.54</v>
      </c>
      <c r="L7" s="4"/>
      <c r="M7" s="4">
        <f t="shared" si="4"/>
        <v>23.06</v>
      </c>
    </row>
    <row r="8" spans="2:13" ht="12.75">
      <c r="B8" s="5">
        <v>4</v>
      </c>
      <c r="C8" s="2">
        <v>44207</v>
      </c>
      <c r="D8" s="3"/>
      <c r="E8" s="4">
        <f t="shared" si="0"/>
        <v>49607.99</v>
      </c>
      <c r="G8" s="4">
        <f t="shared" si="1"/>
        <v>1694.4</v>
      </c>
      <c r="H8" s="4"/>
      <c r="I8" s="4">
        <f t="shared" si="2"/>
        <v>1901.6</v>
      </c>
      <c r="K8" s="4">
        <f t="shared" si="3"/>
        <v>21.18</v>
      </c>
      <c r="L8" s="4"/>
      <c r="M8" s="4">
        <f t="shared" si="4"/>
        <v>23.77</v>
      </c>
    </row>
    <row r="9" spans="2:13" ht="12.75">
      <c r="B9" s="5">
        <v>5</v>
      </c>
      <c r="C9" s="2">
        <v>45545</v>
      </c>
      <c r="D9" s="3"/>
      <c r="E9" s="4">
        <f t="shared" si="0"/>
        <v>51110.63</v>
      </c>
      <c r="G9" s="4">
        <f t="shared" si="1"/>
        <v>1745.6</v>
      </c>
      <c r="H9" s="4"/>
      <c r="I9" s="4">
        <f t="shared" si="2"/>
        <v>1959.1999999999998</v>
      </c>
      <c r="K9" s="4">
        <f t="shared" si="3"/>
        <v>21.82</v>
      </c>
      <c r="L9" s="4"/>
      <c r="M9" s="4">
        <f t="shared" si="4"/>
        <v>24.49</v>
      </c>
    </row>
    <row r="10" spans="2:13" ht="12.75">
      <c r="B10" s="5">
        <v>6</v>
      </c>
      <c r="C10" s="2">
        <v>46884</v>
      </c>
      <c r="D10" s="3"/>
      <c r="E10" s="4">
        <f t="shared" si="0"/>
        <v>52613.270000000004</v>
      </c>
      <c r="G10" s="4">
        <f t="shared" si="1"/>
        <v>1796.8000000000002</v>
      </c>
      <c r="H10" s="4"/>
      <c r="I10" s="4">
        <f t="shared" si="2"/>
        <v>2016.8000000000002</v>
      </c>
      <c r="K10" s="4">
        <f t="shared" si="3"/>
        <v>22.46</v>
      </c>
      <c r="L10" s="4"/>
      <c r="M10" s="4">
        <f t="shared" si="4"/>
        <v>25.21</v>
      </c>
    </row>
    <row r="11" spans="2:13" ht="12.75">
      <c r="B11" s="5">
        <v>7</v>
      </c>
      <c r="C11" s="2">
        <v>48224</v>
      </c>
      <c r="D11" s="3"/>
      <c r="E11" s="4">
        <f t="shared" si="0"/>
        <v>54136.780000000006</v>
      </c>
      <c r="G11" s="4">
        <f t="shared" si="1"/>
        <v>1848.8</v>
      </c>
      <c r="H11" s="4"/>
      <c r="I11" s="4">
        <f t="shared" si="2"/>
        <v>2075.2000000000003</v>
      </c>
      <c r="K11" s="4">
        <f t="shared" si="3"/>
        <v>23.11</v>
      </c>
      <c r="L11" s="4"/>
      <c r="M11" s="4">
        <f t="shared" si="4"/>
        <v>25.94</v>
      </c>
    </row>
    <row r="12" spans="2:13" ht="12.75">
      <c r="B12" s="5">
        <v>8</v>
      </c>
      <c r="C12" s="2">
        <v>49563</v>
      </c>
      <c r="D12" s="3"/>
      <c r="E12" s="4">
        <f t="shared" si="0"/>
        <v>55639.42</v>
      </c>
      <c r="G12" s="4">
        <f t="shared" si="1"/>
        <v>1900</v>
      </c>
      <c r="H12" s="4"/>
      <c r="I12" s="4">
        <f t="shared" si="2"/>
        <v>2132.8</v>
      </c>
      <c r="K12" s="4">
        <f t="shared" si="3"/>
        <v>23.75</v>
      </c>
      <c r="L12" s="4"/>
      <c r="M12" s="4">
        <f t="shared" si="4"/>
        <v>26.66</v>
      </c>
    </row>
    <row r="13" spans="2:13" ht="12.75">
      <c r="B13" s="5">
        <v>9</v>
      </c>
      <c r="C13" s="2">
        <v>50902</v>
      </c>
      <c r="D13" s="3"/>
      <c r="E13" s="4">
        <f t="shared" si="0"/>
        <v>57142.06</v>
      </c>
      <c r="G13" s="4">
        <f t="shared" si="1"/>
        <v>1951.2</v>
      </c>
      <c r="H13" s="4"/>
      <c r="I13" s="4">
        <f t="shared" si="2"/>
        <v>2190.4</v>
      </c>
      <c r="K13" s="4">
        <f t="shared" si="3"/>
        <v>24.39</v>
      </c>
      <c r="L13" s="4"/>
      <c r="M13" s="4">
        <f t="shared" si="4"/>
        <v>27.38</v>
      </c>
    </row>
    <row r="14" spans="2:13" ht="12.75">
      <c r="B14" s="5">
        <v>10</v>
      </c>
      <c r="C14" s="2">
        <v>52241</v>
      </c>
      <c r="D14" s="3"/>
      <c r="E14" s="4">
        <f t="shared" si="0"/>
        <v>58644.700000000004</v>
      </c>
      <c r="G14" s="4">
        <f t="shared" si="1"/>
        <v>2002.4</v>
      </c>
      <c r="H14" s="4"/>
      <c r="I14" s="4">
        <f t="shared" si="2"/>
        <v>2248</v>
      </c>
      <c r="K14" s="4">
        <f t="shared" si="3"/>
        <v>25.03</v>
      </c>
      <c r="L14" s="4"/>
      <c r="M14" s="4">
        <f t="shared" si="4"/>
        <v>28.1</v>
      </c>
    </row>
    <row r="15" spans="2:13" ht="12.75">
      <c r="B15" s="5"/>
      <c r="C15" s="2"/>
      <c r="D15" s="3"/>
      <c r="E15" s="4"/>
      <c r="G15" s="4"/>
      <c r="H15" s="4"/>
      <c r="I15" s="4"/>
      <c r="K15" s="4"/>
      <c r="L15" s="4"/>
      <c r="M15" s="4"/>
    </row>
    <row r="16" spans="1:13" ht="12.75">
      <c r="A16" s="5" t="s">
        <v>12</v>
      </c>
      <c r="B16" s="5">
        <v>1</v>
      </c>
      <c r="C16" s="2">
        <v>49783</v>
      </c>
      <c r="D16" s="3"/>
      <c r="E16" s="4">
        <f aca="true" t="shared" si="5" ref="E16:E25">SUM(M16*2087)</f>
        <v>55868.99</v>
      </c>
      <c r="F16" s="1" t="s">
        <v>8</v>
      </c>
      <c r="G16" s="4">
        <f aca="true" t="shared" si="6" ref="G16:G25">SUM(K16*80)</f>
        <v>1908</v>
      </c>
      <c r="H16" s="4"/>
      <c r="I16" s="4">
        <f aca="true" t="shared" si="7" ref="I16:I25">SUM(M16*80)</f>
        <v>2141.6</v>
      </c>
      <c r="K16" s="4">
        <f aca="true" t="shared" si="8" ref="K16:K25">ROUND(C16/2087,2)</f>
        <v>23.85</v>
      </c>
      <c r="L16" s="4"/>
      <c r="M16" s="4">
        <f aca="true" t="shared" si="9" ref="M16:M47">ROUND((ROUND(C16/2087,2)*1.1225),2)</f>
        <v>26.77</v>
      </c>
    </row>
    <row r="17" spans="2:13" ht="12.75">
      <c r="B17" s="5">
        <v>2</v>
      </c>
      <c r="C17" s="2">
        <v>51443</v>
      </c>
      <c r="D17" s="3"/>
      <c r="E17" s="4">
        <f t="shared" si="5"/>
        <v>57747.29</v>
      </c>
      <c r="G17" s="4">
        <f t="shared" si="6"/>
        <v>1972</v>
      </c>
      <c r="H17" s="4"/>
      <c r="I17" s="4">
        <f t="shared" si="7"/>
        <v>2213.6000000000004</v>
      </c>
      <c r="K17" s="4">
        <f t="shared" si="8"/>
        <v>24.65</v>
      </c>
      <c r="L17" s="4"/>
      <c r="M17" s="4">
        <f t="shared" si="9"/>
        <v>27.67</v>
      </c>
    </row>
    <row r="18" spans="2:13" ht="12.75">
      <c r="B18" s="5">
        <v>3</v>
      </c>
      <c r="C18" s="2">
        <v>53103</v>
      </c>
      <c r="D18" s="3"/>
      <c r="E18" s="4">
        <f t="shared" si="5"/>
        <v>59604.719999999994</v>
      </c>
      <c r="G18" s="4">
        <f t="shared" si="6"/>
        <v>2035.2</v>
      </c>
      <c r="H18" s="4"/>
      <c r="I18" s="4">
        <f t="shared" si="7"/>
        <v>2284.7999999999997</v>
      </c>
      <c r="K18" s="4">
        <f t="shared" si="8"/>
        <v>25.44</v>
      </c>
      <c r="L18" s="4"/>
      <c r="M18" s="4">
        <f t="shared" si="9"/>
        <v>28.56</v>
      </c>
    </row>
    <row r="19" spans="2:13" ht="12.75">
      <c r="B19" s="5">
        <v>4</v>
      </c>
      <c r="C19" s="2">
        <v>54762</v>
      </c>
      <c r="D19" s="3"/>
      <c r="E19" s="4">
        <f t="shared" si="5"/>
        <v>61462.15</v>
      </c>
      <c r="G19" s="4">
        <f t="shared" si="6"/>
        <v>2099.2</v>
      </c>
      <c r="H19" s="4"/>
      <c r="I19" s="4">
        <f t="shared" si="7"/>
        <v>2356</v>
      </c>
      <c r="K19" s="4">
        <f t="shared" si="8"/>
        <v>26.24</v>
      </c>
      <c r="L19" s="4"/>
      <c r="M19" s="4">
        <f t="shared" si="9"/>
        <v>29.45</v>
      </c>
    </row>
    <row r="20" spans="2:13" ht="12.75">
      <c r="B20" s="5">
        <v>5</v>
      </c>
      <c r="C20" s="2">
        <v>56422</v>
      </c>
      <c r="D20" s="3"/>
      <c r="E20" s="4">
        <f t="shared" si="5"/>
        <v>63319.58</v>
      </c>
      <c r="G20" s="4">
        <f t="shared" si="6"/>
        <v>2162.4</v>
      </c>
      <c r="H20" s="4"/>
      <c r="I20" s="4">
        <f t="shared" si="7"/>
        <v>2427.2</v>
      </c>
      <c r="K20" s="4">
        <f t="shared" si="8"/>
        <v>27.03</v>
      </c>
      <c r="L20" s="4"/>
      <c r="M20" s="4">
        <f t="shared" si="9"/>
        <v>30.34</v>
      </c>
    </row>
    <row r="21" spans="2:13" ht="12.75">
      <c r="B21" s="5">
        <v>6</v>
      </c>
      <c r="C21" s="2">
        <v>58082</v>
      </c>
      <c r="D21" s="3"/>
      <c r="E21" s="4">
        <f t="shared" si="5"/>
        <v>65197.88</v>
      </c>
      <c r="G21" s="4">
        <f t="shared" si="6"/>
        <v>2226.3999999999996</v>
      </c>
      <c r="H21" s="4"/>
      <c r="I21" s="4">
        <f t="shared" si="7"/>
        <v>2499.2</v>
      </c>
      <c r="K21" s="4">
        <f t="shared" si="8"/>
        <v>27.83</v>
      </c>
      <c r="L21" s="4"/>
      <c r="M21" s="4">
        <f t="shared" si="9"/>
        <v>31.24</v>
      </c>
    </row>
    <row r="22" spans="2:13" ht="12.75">
      <c r="B22" s="5">
        <v>7</v>
      </c>
      <c r="C22" s="2">
        <v>59742</v>
      </c>
      <c r="D22" s="3"/>
      <c r="E22" s="4">
        <f t="shared" si="5"/>
        <v>67076.18000000001</v>
      </c>
      <c r="G22" s="4">
        <f t="shared" si="6"/>
        <v>2290.4</v>
      </c>
      <c r="H22" s="4"/>
      <c r="I22" s="4">
        <f t="shared" si="7"/>
        <v>2571.2</v>
      </c>
      <c r="K22" s="4">
        <f t="shared" si="8"/>
        <v>28.63</v>
      </c>
      <c r="L22" s="4"/>
      <c r="M22" s="4">
        <f t="shared" si="9"/>
        <v>32.14</v>
      </c>
    </row>
    <row r="23" spans="2:13" ht="12.75">
      <c r="B23" s="5">
        <v>8</v>
      </c>
      <c r="C23" s="2">
        <v>61402</v>
      </c>
      <c r="D23" s="3"/>
      <c r="E23" s="4">
        <f t="shared" si="5"/>
        <v>68912.74</v>
      </c>
      <c r="G23" s="4">
        <f t="shared" si="6"/>
        <v>2353.6000000000004</v>
      </c>
      <c r="H23" s="4"/>
      <c r="I23" s="4">
        <f t="shared" si="7"/>
        <v>2641.6000000000004</v>
      </c>
      <c r="K23" s="4">
        <f t="shared" si="8"/>
        <v>29.42</v>
      </c>
      <c r="L23" s="4"/>
      <c r="M23" s="4">
        <f t="shared" si="9"/>
        <v>33.02</v>
      </c>
    </row>
    <row r="24" spans="2:13" ht="12.75">
      <c r="B24" s="5">
        <v>9</v>
      </c>
      <c r="C24" s="2">
        <v>63062</v>
      </c>
      <c r="D24" s="3"/>
      <c r="E24" s="4">
        <f t="shared" si="5"/>
        <v>70791.04000000001</v>
      </c>
      <c r="G24" s="4">
        <f t="shared" si="6"/>
        <v>2417.6</v>
      </c>
      <c r="H24" s="4"/>
      <c r="I24" s="4">
        <f t="shared" si="7"/>
        <v>2713.6000000000004</v>
      </c>
      <c r="K24" s="4">
        <f t="shared" si="8"/>
        <v>30.22</v>
      </c>
      <c r="L24" s="4"/>
      <c r="M24" s="4">
        <f t="shared" si="9"/>
        <v>33.92</v>
      </c>
    </row>
    <row r="25" spans="2:13" ht="12.75">
      <c r="B25" s="5">
        <v>10</v>
      </c>
      <c r="C25" s="2">
        <v>64722</v>
      </c>
      <c r="D25" s="3"/>
      <c r="E25" s="4">
        <f t="shared" si="5"/>
        <v>72648.47</v>
      </c>
      <c r="G25" s="4">
        <f t="shared" si="6"/>
        <v>2480.8</v>
      </c>
      <c r="H25" s="4"/>
      <c r="I25" s="4">
        <f t="shared" si="7"/>
        <v>2784.8</v>
      </c>
      <c r="K25" s="4">
        <f t="shared" si="8"/>
        <v>31.01</v>
      </c>
      <c r="L25" s="4"/>
      <c r="M25" s="4">
        <f t="shared" si="9"/>
        <v>34.81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>
      <c r="A27" s="5" t="s">
        <v>14</v>
      </c>
      <c r="B27" s="5">
        <v>1</v>
      </c>
      <c r="C27" s="2">
        <v>60894</v>
      </c>
      <c r="D27" s="3"/>
      <c r="E27" s="4">
        <f aca="true" t="shared" si="10" ref="E27:E36">SUM(M27*2087)</f>
        <v>68349.25</v>
      </c>
      <c r="F27" s="1" t="s">
        <v>8</v>
      </c>
      <c r="G27" s="4">
        <f aca="true" t="shared" si="11" ref="G27:G36">SUM(K27*80)</f>
        <v>2334.4</v>
      </c>
      <c r="H27" s="4"/>
      <c r="I27" s="4">
        <f aca="true" t="shared" si="12" ref="I27:I36">SUM(M27*80)</f>
        <v>2620</v>
      </c>
      <c r="K27" s="4">
        <f aca="true" t="shared" si="13" ref="K27:K36">ROUND(C27/2087,2)</f>
        <v>29.18</v>
      </c>
      <c r="L27" s="4"/>
      <c r="M27" s="4">
        <f t="shared" si="9"/>
        <v>32.75</v>
      </c>
    </row>
    <row r="28" spans="2:13" ht="12.75">
      <c r="B28" s="5">
        <v>2</v>
      </c>
      <c r="C28" s="2">
        <v>62923</v>
      </c>
      <c r="D28" s="3"/>
      <c r="E28" s="4">
        <f t="shared" si="10"/>
        <v>70624.08</v>
      </c>
      <c r="G28" s="4">
        <f t="shared" si="11"/>
        <v>2412</v>
      </c>
      <c r="H28" s="4"/>
      <c r="I28" s="4">
        <f t="shared" si="12"/>
        <v>2707.2000000000003</v>
      </c>
      <c r="K28" s="4">
        <f t="shared" si="13"/>
        <v>30.15</v>
      </c>
      <c r="L28" s="4"/>
      <c r="M28" s="4">
        <f t="shared" si="9"/>
        <v>33.84</v>
      </c>
    </row>
    <row r="29" spans="2:13" ht="12.75">
      <c r="B29" s="5">
        <v>3</v>
      </c>
      <c r="C29" s="2">
        <v>64952</v>
      </c>
      <c r="D29" s="3"/>
      <c r="E29" s="4">
        <f t="shared" si="10"/>
        <v>72898.91</v>
      </c>
      <c r="G29" s="4">
        <f t="shared" si="11"/>
        <v>2489.6</v>
      </c>
      <c r="H29" s="4"/>
      <c r="I29" s="4">
        <f t="shared" si="12"/>
        <v>2794.4</v>
      </c>
      <c r="K29" s="4">
        <f t="shared" si="13"/>
        <v>31.12</v>
      </c>
      <c r="L29" s="4"/>
      <c r="M29" s="4">
        <f t="shared" si="9"/>
        <v>34.93</v>
      </c>
    </row>
    <row r="30" spans="2:13" ht="12.75">
      <c r="B30" s="5">
        <v>4</v>
      </c>
      <c r="C30" s="2">
        <v>66981</v>
      </c>
      <c r="D30" s="3"/>
      <c r="E30" s="4">
        <f t="shared" si="10"/>
        <v>75173.74</v>
      </c>
      <c r="G30" s="4">
        <f t="shared" si="11"/>
        <v>2567.2000000000003</v>
      </c>
      <c r="H30" s="4"/>
      <c r="I30" s="4">
        <f t="shared" si="12"/>
        <v>2881.6000000000004</v>
      </c>
      <c r="K30" s="4">
        <f t="shared" si="13"/>
        <v>32.09</v>
      </c>
      <c r="L30" s="4"/>
      <c r="M30" s="4">
        <f t="shared" si="9"/>
        <v>36.02</v>
      </c>
    </row>
    <row r="31" spans="2:13" ht="12.75">
      <c r="B31" s="5">
        <v>5</v>
      </c>
      <c r="C31" s="2">
        <v>69011</v>
      </c>
      <c r="D31" s="3"/>
      <c r="E31" s="4">
        <f t="shared" si="10"/>
        <v>77469.43999999999</v>
      </c>
      <c r="G31" s="4">
        <f t="shared" si="11"/>
        <v>2645.6</v>
      </c>
      <c r="H31" s="4"/>
      <c r="I31" s="4">
        <f t="shared" si="12"/>
        <v>2969.6</v>
      </c>
      <c r="K31" s="4">
        <f t="shared" si="13"/>
        <v>33.07</v>
      </c>
      <c r="L31" s="4"/>
      <c r="M31" s="4">
        <f t="shared" si="9"/>
        <v>37.12</v>
      </c>
    </row>
    <row r="32" spans="2:13" ht="12.75">
      <c r="B32" s="5">
        <v>6</v>
      </c>
      <c r="C32" s="2">
        <v>71039</v>
      </c>
      <c r="D32" s="3"/>
      <c r="E32" s="4">
        <f t="shared" si="10"/>
        <v>79744.27</v>
      </c>
      <c r="G32" s="4">
        <f t="shared" si="11"/>
        <v>2723.2</v>
      </c>
      <c r="H32" s="4"/>
      <c r="I32" s="4">
        <f t="shared" si="12"/>
        <v>3056.8</v>
      </c>
      <c r="K32" s="4">
        <f t="shared" si="13"/>
        <v>34.04</v>
      </c>
      <c r="L32" s="4"/>
      <c r="M32" s="4">
        <f t="shared" si="9"/>
        <v>38.21</v>
      </c>
    </row>
    <row r="33" spans="2:13" ht="12.75">
      <c r="B33" s="5">
        <v>7</v>
      </c>
      <c r="C33" s="2">
        <v>73069</v>
      </c>
      <c r="D33" s="3"/>
      <c r="E33" s="4">
        <f t="shared" si="10"/>
        <v>82019.09999999999</v>
      </c>
      <c r="G33" s="4">
        <f t="shared" si="11"/>
        <v>2800.7999999999997</v>
      </c>
      <c r="H33" s="4"/>
      <c r="I33" s="4">
        <f t="shared" si="12"/>
        <v>3144</v>
      </c>
      <c r="K33" s="4">
        <f t="shared" si="13"/>
        <v>35.01</v>
      </c>
      <c r="L33" s="4"/>
      <c r="M33" s="4">
        <f t="shared" si="9"/>
        <v>39.3</v>
      </c>
    </row>
    <row r="34" spans="2:13" ht="12.75">
      <c r="B34" s="5">
        <v>8</v>
      </c>
      <c r="C34" s="2">
        <v>75098</v>
      </c>
      <c r="D34" s="3"/>
      <c r="E34" s="4">
        <f t="shared" si="10"/>
        <v>84293.93000000001</v>
      </c>
      <c r="G34" s="4">
        <f t="shared" si="11"/>
        <v>2878.3999999999996</v>
      </c>
      <c r="H34" s="4"/>
      <c r="I34" s="4">
        <f t="shared" si="12"/>
        <v>3231.2</v>
      </c>
      <c r="K34" s="4">
        <f t="shared" si="13"/>
        <v>35.98</v>
      </c>
      <c r="L34" s="4"/>
      <c r="M34" s="4">
        <f t="shared" si="9"/>
        <v>40.39</v>
      </c>
    </row>
    <row r="35" spans="2:13" ht="12.75">
      <c r="B35" s="5">
        <v>9</v>
      </c>
      <c r="C35" s="2">
        <v>77127</v>
      </c>
      <c r="D35" s="3"/>
      <c r="E35" s="4">
        <f t="shared" si="10"/>
        <v>86589.63</v>
      </c>
      <c r="G35" s="4">
        <f t="shared" si="11"/>
        <v>2956.8</v>
      </c>
      <c r="H35" s="4"/>
      <c r="I35" s="4">
        <f t="shared" si="12"/>
        <v>3319.2000000000003</v>
      </c>
      <c r="K35" s="4">
        <f t="shared" si="13"/>
        <v>36.96</v>
      </c>
      <c r="L35" s="4"/>
      <c r="M35" s="4">
        <f t="shared" si="9"/>
        <v>41.49</v>
      </c>
    </row>
    <row r="36" spans="2:13" ht="12.75">
      <c r="B36" s="5">
        <v>10</v>
      </c>
      <c r="C36" s="2">
        <v>79156</v>
      </c>
      <c r="D36" s="3"/>
      <c r="E36" s="4">
        <f t="shared" si="10"/>
        <v>88864.45999999999</v>
      </c>
      <c r="G36" s="4">
        <f t="shared" si="11"/>
        <v>3034.4</v>
      </c>
      <c r="H36" s="4"/>
      <c r="I36" s="4">
        <f t="shared" si="12"/>
        <v>3406.3999999999996</v>
      </c>
      <c r="K36" s="4">
        <f t="shared" si="13"/>
        <v>37.93</v>
      </c>
      <c r="L36" s="4"/>
      <c r="M36" s="4">
        <f t="shared" si="9"/>
        <v>42.58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 customHeight="1">
      <c r="A38" s="5" t="s">
        <v>16</v>
      </c>
      <c r="B38" s="5">
        <v>1</v>
      </c>
      <c r="C38" s="2">
        <v>67138</v>
      </c>
      <c r="D38" s="3"/>
      <c r="E38" s="4">
        <f aca="true" t="shared" si="14" ref="E38:E47">SUM(M38*2087)</f>
        <v>75361.56999999999</v>
      </c>
      <c r="F38" s="1" t="s">
        <v>8</v>
      </c>
      <c r="G38" s="4">
        <f aca="true" t="shared" si="15" ref="G38:G47">SUM(K38*80)</f>
        <v>2573.6000000000004</v>
      </c>
      <c r="H38" s="4"/>
      <c r="I38" s="4">
        <f aca="true" t="shared" si="16" ref="I38:I47">SUM(M38*80)</f>
        <v>2888.8</v>
      </c>
      <c r="K38" s="4">
        <f aca="true" t="shared" si="17" ref="K38:K47">ROUND(C38/2087,2)</f>
        <v>32.17</v>
      </c>
      <c r="L38" s="4"/>
      <c r="M38" s="4">
        <f t="shared" si="9"/>
        <v>36.11</v>
      </c>
    </row>
    <row r="39" spans="2:13" ht="12.75" customHeight="1">
      <c r="B39" s="5">
        <v>2</v>
      </c>
      <c r="C39" s="2">
        <v>69376</v>
      </c>
      <c r="D39" s="3"/>
      <c r="E39" s="4">
        <f t="shared" si="14"/>
        <v>77865.97</v>
      </c>
      <c r="G39" s="4">
        <f t="shared" si="15"/>
        <v>2659.2000000000003</v>
      </c>
      <c r="H39" s="4"/>
      <c r="I39" s="4">
        <f t="shared" si="16"/>
        <v>2984.8</v>
      </c>
      <c r="K39" s="4">
        <f t="shared" si="17"/>
        <v>33.24</v>
      </c>
      <c r="L39" s="4"/>
      <c r="M39" s="4">
        <f t="shared" si="9"/>
        <v>37.31</v>
      </c>
    </row>
    <row r="40" spans="2:13" ht="12.75">
      <c r="B40" s="5">
        <v>3</v>
      </c>
      <c r="C40" s="2">
        <v>71614</v>
      </c>
      <c r="D40" s="3"/>
      <c r="E40" s="4">
        <f t="shared" si="14"/>
        <v>80370.37</v>
      </c>
      <c r="G40" s="4">
        <f t="shared" si="15"/>
        <v>2744.8</v>
      </c>
      <c r="H40" s="4"/>
      <c r="I40" s="4">
        <f t="shared" si="16"/>
        <v>3080.7999999999997</v>
      </c>
      <c r="K40" s="4">
        <f t="shared" si="17"/>
        <v>34.31</v>
      </c>
      <c r="L40" s="4"/>
      <c r="M40" s="4">
        <f t="shared" si="9"/>
        <v>38.51</v>
      </c>
    </row>
    <row r="41" spans="2:13" ht="12.75">
      <c r="B41" s="5">
        <v>4</v>
      </c>
      <c r="C41" s="2">
        <v>73852</v>
      </c>
      <c r="D41" s="3"/>
      <c r="E41" s="4">
        <f t="shared" si="14"/>
        <v>82916.51</v>
      </c>
      <c r="G41" s="4">
        <f t="shared" si="15"/>
        <v>2831.2</v>
      </c>
      <c r="H41" s="4"/>
      <c r="I41" s="4">
        <f t="shared" si="16"/>
        <v>3178.3999999999996</v>
      </c>
      <c r="K41" s="4">
        <f t="shared" si="17"/>
        <v>35.39</v>
      </c>
      <c r="L41" s="4"/>
      <c r="M41" s="4">
        <f t="shared" si="9"/>
        <v>39.73</v>
      </c>
    </row>
    <row r="42" spans="2:13" ht="12.75">
      <c r="B42" s="5">
        <v>5</v>
      </c>
      <c r="C42" s="2">
        <v>76088</v>
      </c>
      <c r="D42" s="3"/>
      <c r="E42" s="4">
        <f t="shared" si="14"/>
        <v>85420.91</v>
      </c>
      <c r="G42" s="4">
        <f t="shared" si="15"/>
        <v>2916.8</v>
      </c>
      <c r="H42" s="4"/>
      <c r="I42" s="4">
        <f t="shared" si="16"/>
        <v>3274.4</v>
      </c>
      <c r="K42" s="4">
        <f t="shared" si="17"/>
        <v>36.46</v>
      </c>
      <c r="L42" s="4"/>
      <c r="M42" s="4">
        <f t="shared" si="9"/>
        <v>40.93</v>
      </c>
    </row>
    <row r="43" spans="2:13" ht="12.75">
      <c r="B43" s="5">
        <v>6</v>
      </c>
      <c r="C43" s="2">
        <v>78326</v>
      </c>
      <c r="D43" s="3"/>
      <c r="E43" s="4">
        <f t="shared" si="14"/>
        <v>87925.31000000001</v>
      </c>
      <c r="G43" s="4">
        <f t="shared" si="15"/>
        <v>3002.4</v>
      </c>
      <c r="H43" s="4"/>
      <c r="I43" s="4">
        <f t="shared" si="16"/>
        <v>3370.4</v>
      </c>
      <c r="K43" s="4">
        <f t="shared" si="17"/>
        <v>37.53</v>
      </c>
      <c r="L43" s="4"/>
      <c r="M43" s="4">
        <f t="shared" si="9"/>
        <v>42.13</v>
      </c>
    </row>
    <row r="44" spans="2:13" ht="12.75">
      <c r="B44" s="5">
        <v>7</v>
      </c>
      <c r="C44" s="2">
        <v>80564</v>
      </c>
      <c r="D44" s="3"/>
      <c r="E44" s="4">
        <f t="shared" si="14"/>
        <v>90429.70999999999</v>
      </c>
      <c r="G44" s="4">
        <f t="shared" si="15"/>
        <v>3088</v>
      </c>
      <c r="H44" s="4"/>
      <c r="I44" s="4">
        <f t="shared" si="16"/>
        <v>3466.3999999999996</v>
      </c>
      <c r="K44" s="4">
        <f t="shared" si="17"/>
        <v>38.6</v>
      </c>
      <c r="L44" s="4"/>
      <c r="M44" s="4">
        <f t="shared" si="9"/>
        <v>43.33</v>
      </c>
    </row>
    <row r="45" spans="2:13" ht="12.75">
      <c r="B45" s="5">
        <v>8</v>
      </c>
      <c r="C45" s="2">
        <v>82801</v>
      </c>
      <c r="D45" s="3"/>
      <c r="E45" s="4">
        <f t="shared" si="14"/>
        <v>92934.11</v>
      </c>
      <c r="G45" s="4">
        <f t="shared" si="15"/>
        <v>3173.6000000000004</v>
      </c>
      <c r="H45" s="4"/>
      <c r="I45" s="4">
        <f t="shared" si="16"/>
        <v>3562.4</v>
      </c>
      <c r="K45" s="4">
        <f t="shared" si="17"/>
        <v>39.67</v>
      </c>
      <c r="L45" s="4"/>
      <c r="M45" s="4">
        <f t="shared" si="9"/>
        <v>44.53</v>
      </c>
    </row>
    <row r="46" spans="2:13" ht="12.75">
      <c r="B46" s="5">
        <v>9</v>
      </c>
      <c r="C46" s="2">
        <v>85039</v>
      </c>
      <c r="D46" s="3"/>
      <c r="E46" s="4">
        <f t="shared" si="14"/>
        <v>95459.38</v>
      </c>
      <c r="G46" s="4">
        <f t="shared" si="15"/>
        <v>3260</v>
      </c>
      <c r="H46" s="4"/>
      <c r="I46" s="4">
        <f t="shared" si="16"/>
        <v>3659.2000000000003</v>
      </c>
      <c r="K46" s="4">
        <f t="shared" si="17"/>
        <v>40.75</v>
      </c>
      <c r="L46" s="4"/>
      <c r="M46" s="4">
        <f t="shared" si="9"/>
        <v>45.74</v>
      </c>
    </row>
    <row r="47" spans="2:13" ht="12.75">
      <c r="B47" s="5">
        <v>10</v>
      </c>
      <c r="C47" s="2">
        <v>87277</v>
      </c>
      <c r="D47" s="3"/>
      <c r="E47" s="4">
        <f t="shared" si="14"/>
        <v>97963.78</v>
      </c>
      <c r="G47" s="4">
        <f t="shared" si="15"/>
        <v>3345.6</v>
      </c>
      <c r="H47" s="4"/>
      <c r="I47" s="4">
        <f t="shared" si="16"/>
        <v>3755.2</v>
      </c>
      <c r="K47" s="4">
        <f t="shared" si="17"/>
        <v>41.82</v>
      </c>
      <c r="L47" s="4"/>
      <c r="M47" s="4">
        <f t="shared" si="9"/>
        <v>46.94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24</v>
      </c>
    </row>
    <row r="52" spans="3:13" ht="12.75">
      <c r="C52" s="2" t="s">
        <v>0</v>
      </c>
      <c r="D52" s="3"/>
      <c r="E52" s="4"/>
      <c r="G52" s="4" t="s">
        <v>1</v>
      </c>
      <c r="H52" s="4"/>
      <c r="I52" s="4"/>
      <c r="K52" s="4" t="s">
        <v>2</v>
      </c>
      <c r="L52" s="4"/>
      <c r="M52" s="4"/>
    </row>
    <row r="53" spans="1:13" ht="12.75">
      <c r="A53" s="5" t="s">
        <v>3</v>
      </c>
      <c r="B53" s="5" t="s">
        <v>4</v>
      </c>
      <c r="C53" s="6" t="s">
        <v>5</v>
      </c>
      <c r="D53" s="3"/>
      <c r="E53" s="7" t="s">
        <v>6</v>
      </c>
      <c r="G53" s="7" t="s">
        <v>5</v>
      </c>
      <c r="H53" s="4"/>
      <c r="I53" s="7" t="s">
        <v>6</v>
      </c>
      <c r="K53" s="7" t="s">
        <v>5</v>
      </c>
      <c r="L53" s="7"/>
      <c r="M53" s="4" t="s">
        <v>6</v>
      </c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 customHeight="1">
      <c r="A55" s="5" t="s">
        <v>17</v>
      </c>
      <c r="B55" s="5">
        <v>1</v>
      </c>
      <c r="C55" s="2">
        <v>76252</v>
      </c>
      <c r="D55" s="3"/>
      <c r="E55" s="4">
        <f aca="true" t="shared" si="18" ref="E55:E64">SUM(M55*2087)</f>
        <v>85608.74</v>
      </c>
      <c r="F55" s="1" t="s">
        <v>8</v>
      </c>
      <c r="G55" s="4">
        <f aca="true" t="shared" si="19" ref="G55:G64">SUM(K55*80)</f>
        <v>2923.2</v>
      </c>
      <c r="H55" s="4"/>
      <c r="I55" s="4">
        <f aca="true" t="shared" si="20" ref="I55:I64">SUM(M55*80)</f>
        <v>3281.6000000000004</v>
      </c>
      <c r="K55" s="4">
        <f aca="true" t="shared" si="21" ref="K55:K64">ROUND(C55/2087,2)</f>
        <v>36.54</v>
      </c>
      <c r="L55" s="4"/>
      <c r="M55" s="4">
        <f aca="true" t="shared" si="22" ref="M55:M64">ROUND((ROUND(C55/2087,2)*1.1225),2)</f>
        <v>41.02</v>
      </c>
    </row>
    <row r="56" spans="2:13" ht="12.75">
      <c r="B56" s="5">
        <v>2</v>
      </c>
      <c r="C56" s="2">
        <v>78794</v>
      </c>
      <c r="D56" s="3"/>
      <c r="E56" s="4">
        <f t="shared" si="18"/>
        <v>88426.18999999999</v>
      </c>
      <c r="G56" s="4">
        <f t="shared" si="19"/>
        <v>3020</v>
      </c>
      <c r="H56" s="4"/>
      <c r="I56" s="4">
        <f t="shared" si="20"/>
        <v>3389.6</v>
      </c>
      <c r="K56" s="4">
        <f t="shared" si="21"/>
        <v>37.75</v>
      </c>
      <c r="L56" s="4"/>
      <c r="M56" s="4">
        <f t="shared" si="22"/>
        <v>42.37</v>
      </c>
    </row>
    <row r="57" spans="2:13" ht="12.75">
      <c r="B57" s="5">
        <v>3</v>
      </c>
      <c r="C57" s="2">
        <v>81336</v>
      </c>
      <c r="D57" s="3"/>
      <c r="E57" s="4">
        <f t="shared" si="18"/>
        <v>91285.38</v>
      </c>
      <c r="G57" s="4">
        <f t="shared" si="19"/>
        <v>3117.6</v>
      </c>
      <c r="H57" s="4"/>
      <c r="I57" s="4">
        <f t="shared" si="20"/>
        <v>3499.2000000000003</v>
      </c>
      <c r="K57" s="4">
        <f t="shared" si="21"/>
        <v>38.97</v>
      </c>
      <c r="L57" s="4"/>
      <c r="M57" s="4">
        <f t="shared" si="22"/>
        <v>43.74</v>
      </c>
    </row>
    <row r="58" spans="2:13" ht="12.75">
      <c r="B58" s="5">
        <v>4</v>
      </c>
      <c r="C58" s="2">
        <v>83877</v>
      </c>
      <c r="D58" s="3"/>
      <c r="E58" s="4">
        <f t="shared" si="18"/>
        <v>94144.56999999999</v>
      </c>
      <c r="G58" s="4">
        <f t="shared" si="19"/>
        <v>3215.2</v>
      </c>
      <c r="H58" s="4"/>
      <c r="I58" s="4">
        <f t="shared" si="20"/>
        <v>3608.8</v>
      </c>
      <c r="K58" s="4">
        <f t="shared" si="21"/>
        <v>40.19</v>
      </c>
      <c r="L58" s="4"/>
      <c r="M58" s="4">
        <f t="shared" si="22"/>
        <v>45.11</v>
      </c>
    </row>
    <row r="59" spans="2:13" ht="12.75">
      <c r="B59" s="5">
        <v>5</v>
      </c>
      <c r="C59" s="2">
        <v>86419</v>
      </c>
      <c r="D59" s="3"/>
      <c r="E59" s="4">
        <f t="shared" si="18"/>
        <v>97003.76</v>
      </c>
      <c r="G59" s="4">
        <f t="shared" si="19"/>
        <v>3312.7999999999997</v>
      </c>
      <c r="H59" s="4"/>
      <c r="I59" s="4">
        <f t="shared" si="20"/>
        <v>3718.3999999999996</v>
      </c>
      <c r="K59" s="4">
        <f t="shared" si="21"/>
        <v>41.41</v>
      </c>
      <c r="L59" s="4"/>
      <c r="M59" s="4">
        <f t="shared" si="22"/>
        <v>46.48</v>
      </c>
    </row>
    <row r="60" spans="2:13" ht="12.75">
      <c r="B60" s="5">
        <v>6</v>
      </c>
      <c r="C60" s="2">
        <v>88961</v>
      </c>
      <c r="D60" s="3"/>
      <c r="E60" s="4">
        <f t="shared" si="18"/>
        <v>99862.95</v>
      </c>
      <c r="G60" s="4">
        <f t="shared" si="19"/>
        <v>3410.4</v>
      </c>
      <c r="H60" s="4"/>
      <c r="I60" s="4">
        <f t="shared" si="20"/>
        <v>3828</v>
      </c>
      <c r="K60" s="4">
        <f t="shared" si="21"/>
        <v>42.63</v>
      </c>
      <c r="L60" s="4"/>
      <c r="M60" s="4">
        <f t="shared" si="22"/>
        <v>47.85</v>
      </c>
    </row>
    <row r="61" spans="2:13" ht="12.75">
      <c r="B61" s="5">
        <v>7</v>
      </c>
      <c r="C61" s="2">
        <v>91502</v>
      </c>
      <c r="D61" s="3"/>
      <c r="E61" s="4">
        <f t="shared" si="18"/>
        <v>102701.27</v>
      </c>
      <c r="G61" s="4">
        <f t="shared" si="19"/>
        <v>3507.2000000000003</v>
      </c>
      <c r="H61" s="4"/>
      <c r="I61" s="4">
        <f t="shared" si="20"/>
        <v>3936.8</v>
      </c>
      <c r="K61" s="4">
        <f t="shared" si="21"/>
        <v>43.84</v>
      </c>
      <c r="L61" s="4"/>
      <c r="M61" s="4">
        <f t="shared" si="22"/>
        <v>49.21</v>
      </c>
    </row>
    <row r="62" spans="2:13" ht="12.75">
      <c r="B62" s="5">
        <v>8</v>
      </c>
      <c r="C62" s="2">
        <v>94044</v>
      </c>
      <c r="D62" s="3"/>
      <c r="E62" s="4">
        <f t="shared" si="18"/>
        <v>105560.45999999999</v>
      </c>
      <c r="G62" s="4">
        <f t="shared" si="19"/>
        <v>3604.8</v>
      </c>
      <c r="H62" s="4"/>
      <c r="I62" s="4">
        <f t="shared" si="20"/>
        <v>4046.3999999999996</v>
      </c>
      <c r="K62" s="4">
        <f t="shared" si="21"/>
        <v>45.06</v>
      </c>
      <c r="L62" s="4"/>
      <c r="M62" s="4">
        <f t="shared" si="22"/>
        <v>50.58</v>
      </c>
    </row>
    <row r="63" spans="2:13" ht="12.75">
      <c r="B63" s="5">
        <v>9</v>
      </c>
      <c r="C63" s="2">
        <v>96586</v>
      </c>
      <c r="D63" s="3"/>
      <c r="E63" s="4">
        <f t="shared" si="18"/>
        <v>108419.65000000001</v>
      </c>
      <c r="G63" s="4">
        <f t="shared" si="19"/>
        <v>3702.4</v>
      </c>
      <c r="H63" s="4"/>
      <c r="I63" s="4">
        <f t="shared" si="20"/>
        <v>4156</v>
      </c>
      <c r="K63" s="4">
        <f t="shared" si="21"/>
        <v>46.28</v>
      </c>
      <c r="L63" s="4"/>
      <c r="M63" s="4">
        <f t="shared" si="22"/>
        <v>51.95</v>
      </c>
    </row>
    <row r="64" spans="2:13" ht="12.75">
      <c r="B64" s="5">
        <v>10</v>
      </c>
      <c r="C64" s="2">
        <v>99127</v>
      </c>
      <c r="D64" s="3"/>
      <c r="E64" s="4">
        <f t="shared" si="18"/>
        <v>111278.84</v>
      </c>
      <c r="G64" s="4">
        <f t="shared" si="19"/>
        <v>3800</v>
      </c>
      <c r="H64" s="4"/>
      <c r="I64" s="4">
        <f t="shared" si="20"/>
        <v>4265.6</v>
      </c>
      <c r="K64" s="4">
        <f t="shared" si="21"/>
        <v>47.5</v>
      </c>
      <c r="L64" s="4"/>
      <c r="M64" s="4">
        <f t="shared" si="22"/>
        <v>53.32</v>
      </c>
    </row>
    <row r="67" ht="12.75">
      <c r="A67" s="9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ISLANDS OF OAHU AND MAUI
SPECIAL SALARY RATES FOR INFORMATION TECHNOLOGY (TABLE 99AH)&amp;R&amp;"Tahoma,Regular"19 JANUARY 2012
LOCALITY RATE - 16.51%
COLA RATE - 12.25%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2.7109375" style="1" customWidth="1"/>
    <col min="4" max="4" width="2.8515625" style="1" customWidth="1"/>
    <col min="5" max="5" width="12.57421875" style="1" customWidth="1"/>
    <col min="6" max="6" width="4.28125" style="1" customWidth="1"/>
    <col min="7" max="7" width="11.28125" style="1" customWidth="1"/>
    <col min="8" max="8" width="3.28125" style="1" customWidth="1"/>
    <col min="9" max="9" width="11.28125" style="1" customWidth="1"/>
    <col min="10" max="10" width="3.14062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10</v>
      </c>
      <c r="B5" s="5">
        <v>1</v>
      </c>
      <c r="C5" s="2">
        <v>40189</v>
      </c>
      <c r="D5" s="3"/>
      <c r="E5" s="4">
        <f>SUM(M5*2087)</f>
        <v>42700.020000000004</v>
      </c>
      <c r="F5" s="1" t="s">
        <v>8</v>
      </c>
      <c r="G5" s="4">
        <f>SUM(K5*80)</f>
        <v>1540.8000000000002</v>
      </c>
      <c r="H5" s="4"/>
      <c r="I5" s="4">
        <f>SUM(M5*80)</f>
        <v>1636.8000000000002</v>
      </c>
      <c r="K5" s="4">
        <f>ROUND(C5/2087,2)</f>
        <v>19.26</v>
      </c>
      <c r="L5" s="4"/>
      <c r="M5" s="4">
        <f>ROUND((ROUND(C5/2087,2)*1.0624),2)</f>
        <v>20.46</v>
      </c>
    </row>
    <row r="6" spans="2:13" ht="12.75">
      <c r="B6" s="5">
        <v>2</v>
      </c>
      <c r="C6" s="2">
        <v>41529</v>
      </c>
      <c r="D6" s="3"/>
      <c r="E6" s="4">
        <f aca="true" t="shared" si="0" ref="E6:E14">SUM(M6*2087)</f>
        <v>44119.18</v>
      </c>
      <c r="G6" s="4">
        <f aca="true" t="shared" si="1" ref="G6:G14">SUM(K6*80)</f>
        <v>1592</v>
      </c>
      <c r="H6" s="4"/>
      <c r="I6" s="4">
        <f aca="true" t="shared" si="2" ref="I6:I14">SUM(M6*80)</f>
        <v>1691.2</v>
      </c>
      <c r="K6" s="4">
        <f aca="true" t="shared" si="3" ref="K6:K14">ROUND(C6/2087,2)</f>
        <v>19.9</v>
      </c>
      <c r="L6" s="4"/>
      <c r="M6" s="4">
        <f aca="true" t="shared" si="4" ref="M6:M47">ROUND((ROUND(C6/2087,2)*1.0624),2)</f>
        <v>21.14</v>
      </c>
    </row>
    <row r="7" spans="2:13" ht="12.75">
      <c r="B7" s="5">
        <v>3</v>
      </c>
      <c r="C7" s="2">
        <v>42868</v>
      </c>
      <c r="D7" s="3"/>
      <c r="E7" s="4">
        <f t="shared" si="0"/>
        <v>45538.340000000004</v>
      </c>
      <c r="G7" s="4">
        <f t="shared" si="1"/>
        <v>1643.1999999999998</v>
      </c>
      <c r="H7" s="4"/>
      <c r="I7" s="4">
        <f t="shared" si="2"/>
        <v>1745.6</v>
      </c>
      <c r="K7" s="4">
        <f t="shared" si="3"/>
        <v>20.54</v>
      </c>
      <c r="L7" s="4"/>
      <c r="M7" s="4">
        <f t="shared" si="4"/>
        <v>21.82</v>
      </c>
    </row>
    <row r="8" spans="2:13" ht="12.75">
      <c r="B8" s="5">
        <v>4</v>
      </c>
      <c r="C8" s="2">
        <v>44207</v>
      </c>
      <c r="D8" s="3"/>
      <c r="E8" s="4">
        <f t="shared" si="0"/>
        <v>46957.5</v>
      </c>
      <c r="G8" s="4">
        <f t="shared" si="1"/>
        <v>1694.4</v>
      </c>
      <c r="H8" s="4"/>
      <c r="I8" s="4">
        <f t="shared" si="2"/>
        <v>1800</v>
      </c>
      <c r="K8" s="4">
        <f t="shared" si="3"/>
        <v>21.18</v>
      </c>
      <c r="L8" s="4"/>
      <c r="M8" s="4">
        <f t="shared" si="4"/>
        <v>22.5</v>
      </c>
    </row>
    <row r="9" spans="2:13" ht="12.75">
      <c r="B9" s="5">
        <v>5</v>
      </c>
      <c r="C9" s="2">
        <v>45545</v>
      </c>
      <c r="D9" s="3"/>
      <c r="E9" s="4">
        <f t="shared" si="0"/>
        <v>48376.659999999996</v>
      </c>
      <c r="G9" s="4">
        <f t="shared" si="1"/>
        <v>1745.6</v>
      </c>
      <c r="H9" s="4"/>
      <c r="I9" s="4">
        <f t="shared" si="2"/>
        <v>1854.4</v>
      </c>
      <c r="K9" s="4">
        <f t="shared" si="3"/>
        <v>21.82</v>
      </c>
      <c r="L9" s="4"/>
      <c r="M9" s="4">
        <f t="shared" si="4"/>
        <v>23.18</v>
      </c>
    </row>
    <row r="10" spans="2:13" ht="12.75">
      <c r="B10" s="5">
        <v>6</v>
      </c>
      <c r="C10" s="2">
        <v>46884</v>
      </c>
      <c r="D10" s="3"/>
      <c r="E10" s="4">
        <f t="shared" si="0"/>
        <v>49795.82</v>
      </c>
      <c r="G10" s="4">
        <f t="shared" si="1"/>
        <v>1796.8000000000002</v>
      </c>
      <c r="H10" s="4"/>
      <c r="I10" s="4">
        <f t="shared" si="2"/>
        <v>1908.8</v>
      </c>
      <c r="K10" s="4">
        <f t="shared" si="3"/>
        <v>22.46</v>
      </c>
      <c r="L10" s="4"/>
      <c r="M10" s="4">
        <f t="shared" si="4"/>
        <v>23.86</v>
      </c>
    </row>
    <row r="11" spans="2:13" ht="12.75">
      <c r="B11" s="5">
        <v>7</v>
      </c>
      <c r="C11" s="2">
        <v>48224</v>
      </c>
      <c r="D11" s="3"/>
      <c r="E11" s="4">
        <f t="shared" si="0"/>
        <v>51235.85</v>
      </c>
      <c r="G11" s="4">
        <f t="shared" si="1"/>
        <v>1848.8</v>
      </c>
      <c r="H11" s="4"/>
      <c r="I11" s="4">
        <f t="shared" si="2"/>
        <v>1964</v>
      </c>
      <c r="K11" s="4">
        <f t="shared" si="3"/>
        <v>23.11</v>
      </c>
      <c r="L11" s="4"/>
      <c r="M11" s="4">
        <f t="shared" si="4"/>
        <v>24.55</v>
      </c>
    </row>
    <row r="12" spans="2:13" ht="12.75">
      <c r="B12" s="5">
        <v>8</v>
      </c>
      <c r="C12" s="2">
        <v>49563</v>
      </c>
      <c r="D12" s="3"/>
      <c r="E12" s="4">
        <f t="shared" si="0"/>
        <v>52655.01</v>
      </c>
      <c r="G12" s="4">
        <f t="shared" si="1"/>
        <v>1900</v>
      </c>
      <c r="H12" s="4"/>
      <c r="I12" s="4">
        <f t="shared" si="2"/>
        <v>2018.4</v>
      </c>
      <c r="K12" s="4">
        <f t="shared" si="3"/>
        <v>23.75</v>
      </c>
      <c r="L12" s="4"/>
      <c r="M12" s="4">
        <f t="shared" si="4"/>
        <v>25.23</v>
      </c>
    </row>
    <row r="13" spans="2:13" ht="12.75">
      <c r="B13" s="5">
        <v>9</v>
      </c>
      <c r="C13" s="2">
        <v>50902</v>
      </c>
      <c r="D13" s="3"/>
      <c r="E13" s="4">
        <f t="shared" si="0"/>
        <v>54074.17</v>
      </c>
      <c r="G13" s="4">
        <f t="shared" si="1"/>
        <v>1951.2</v>
      </c>
      <c r="H13" s="4"/>
      <c r="I13" s="4">
        <f t="shared" si="2"/>
        <v>2072.8</v>
      </c>
      <c r="K13" s="4">
        <f t="shared" si="3"/>
        <v>24.39</v>
      </c>
      <c r="L13" s="4"/>
      <c r="M13" s="4">
        <f t="shared" si="4"/>
        <v>25.91</v>
      </c>
    </row>
    <row r="14" spans="2:13" ht="12.75">
      <c r="B14" s="5">
        <v>10</v>
      </c>
      <c r="C14" s="2">
        <v>52241</v>
      </c>
      <c r="D14" s="3"/>
      <c r="E14" s="4">
        <f t="shared" si="0"/>
        <v>55493.33</v>
      </c>
      <c r="G14" s="4">
        <f t="shared" si="1"/>
        <v>2002.4</v>
      </c>
      <c r="H14" s="4"/>
      <c r="I14" s="4">
        <f t="shared" si="2"/>
        <v>2127.2</v>
      </c>
      <c r="K14" s="4">
        <f t="shared" si="3"/>
        <v>25.03</v>
      </c>
      <c r="L14" s="4"/>
      <c r="M14" s="4">
        <f t="shared" si="4"/>
        <v>26.59</v>
      </c>
    </row>
    <row r="15" spans="2:13" ht="12.75">
      <c r="B15" s="5"/>
      <c r="C15" s="2"/>
      <c r="D15" s="3"/>
      <c r="E15" s="4"/>
      <c r="G15" s="4"/>
      <c r="H15" s="4"/>
      <c r="I15" s="4"/>
      <c r="K15" s="4"/>
      <c r="L15" s="4"/>
      <c r="M15" s="4"/>
    </row>
    <row r="16" spans="1:13" ht="12.75">
      <c r="A16" s="5" t="s">
        <v>12</v>
      </c>
      <c r="B16" s="5">
        <v>1</v>
      </c>
      <c r="C16" s="2">
        <v>49783</v>
      </c>
      <c r="D16" s="3"/>
      <c r="E16" s="4">
        <f aca="true" t="shared" si="5" ref="E16:E25">SUM(M16*2087)</f>
        <v>52884.58</v>
      </c>
      <c r="F16" s="1" t="s">
        <v>8</v>
      </c>
      <c r="G16" s="4">
        <f aca="true" t="shared" si="6" ref="G16:G25">SUM(K16*80)</f>
        <v>1908</v>
      </c>
      <c r="H16" s="4"/>
      <c r="I16" s="4">
        <f aca="true" t="shared" si="7" ref="I16:I25">SUM(M16*80)</f>
        <v>2027.2</v>
      </c>
      <c r="K16" s="4">
        <f aca="true" t="shared" si="8" ref="K16:K25">ROUND(C16/2087,2)</f>
        <v>23.85</v>
      </c>
      <c r="L16" s="4"/>
      <c r="M16" s="4">
        <f t="shared" si="4"/>
        <v>25.34</v>
      </c>
    </row>
    <row r="17" spans="2:13" ht="12.75">
      <c r="B17" s="5">
        <v>2</v>
      </c>
      <c r="C17" s="2">
        <v>51443</v>
      </c>
      <c r="D17" s="3"/>
      <c r="E17" s="4">
        <f t="shared" si="5"/>
        <v>54658.530000000006</v>
      </c>
      <c r="G17" s="4">
        <f t="shared" si="6"/>
        <v>1972</v>
      </c>
      <c r="H17" s="4"/>
      <c r="I17" s="4">
        <f t="shared" si="7"/>
        <v>2095.2000000000003</v>
      </c>
      <c r="K17" s="4">
        <f t="shared" si="8"/>
        <v>24.65</v>
      </c>
      <c r="L17" s="4"/>
      <c r="M17" s="4">
        <f t="shared" si="4"/>
        <v>26.19</v>
      </c>
    </row>
    <row r="18" spans="2:13" ht="12.75">
      <c r="B18" s="5">
        <v>3</v>
      </c>
      <c r="C18" s="2">
        <v>53103</v>
      </c>
      <c r="D18" s="3"/>
      <c r="E18" s="4">
        <f t="shared" si="5"/>
        <v>56411.61</v>
      </c>
      <c r="G18" s="4">
        <f t="shared" si="6"/>
        <v>2035.2</v>
      </c>
      <c r="H18" s="4"/>
      <c r="I18" s="4">
        <f t="shared" si="7"/>
        <v>2162.4</v>
      </c>
      <c r="K18" s="4">
        <f t="shared" si="8"/>
        <v>25.44</v>
      </c>
      <c r="L18" s="4"/>
      <c r="M18" s="4">
        <f t="shared" si="4"/>
        <v>27.03</v>
      </c>
    </row>
    <row r="19" spans="2:13" ht="12.75">
      <c r="B19" s="5">
        <v>4</v>
      </c>
      <c r="C19" s="2">
        <v>54762</v>
      </c>
      <c r="D19" s="3"/>
      <c r="E19" s="4">
        <f t="shared" si="5"/>
        <v>58185.56</v>
      </c>
      <c r="G19" s="4">
        <f t="shared" si="6"/>
        <v>2099.2</v>
      </c>
      <c r="H19" s="4"/>
      <c r="I19" s="4">
        <f t="shared" si="7"/>
        <v>2230.4</v>
      </c>
      <c r="K19" s="4">
        <f t="shared" si="8"/>
        <v>26.24</v>
      </c>
      <c r="L19" s="4"/>
      <c r="M19" s="4">
        <f t="shared" si="4"/>
        <v>27.88</v>
      </c>
    </row>
    <row r="20" spans="2:13" ht="12.75">
      <c r="B20" s="5">
        <v>5</v>
      </c>
      <c r="C20" s="2">
        <v>56422</v>
      </c>
      <c r="D20" s="3"/>
      <c r="E20" s="4">
        <f t="shared" si="5"/>
        <v>59938.64</v>
      </c>
      <c r="G20" s="4">
        <f t="shared" si="6"/>
        <v>2162.4</v>
      </c>
      <c r="H20" s="4"/>
      <c r="I20" s="4">
        <f t="shared" si="7"/>
        <v>2297.6</v>
      </c>
      <c r="K20" s="4">
        <f t="shared" si="8"/>
        <v>27.03</v>
      </c>
      <c r="L20" s="4"/>
      <c r="M20" s="4">
        <f t="shared" si="4"/>
        <v>28.72</v>
      </c>
    </row>
    <row r="21" spans="2:13" ht="12.75">
      <c r="B21" s="5">
        <v>6</v>
      </c>
      <c r="C21" s="2">
        <v>58082</v>
      </c>
      <c r="D21" s="3"/>
      <c r="E21" s="4">
        <f t="shared" si="5"/>
        <v>61712.590000000004</v>
      </c>
      <c r="G21" s="4">
        <f t="shared" si="6"/>
        <v>2226.3999999999996</v>
      </c>
      <c r="H21" s="4"/>
      <c r="I21" s="4">
        <f t="shared" si="7"/>
        <v>2365.6</v>
      </c>
      <c r="K21" s="4">
        <f t="shared" si="8"/>
        <v>27.83</v>
      </c>
      <c r="L21" s="4"/>
      <c r="M21" s="4">
        <f t="shared" si="4"/>
        <v>29.57</v>
      </c>
    </row>
    <row r="22" spans="2:13" ht="12.75">
      <c r="B22" s="5">
        <v>7</v>
      </c>
      <c r="C22" s="2">
        <v>59742</v>
      </c>
      <c r="D22" s="3"/>
      <c r="E22" s="4">
        <f t="shared" si="5"/>
        <v>63486.54</v>
      </c>
      <c r="G22" s="4">
        <f t="shared" si="6"/>
        <v>2290.4</v>
      </c>
      <c r="H22" s="4"/>
      <c r="I22" s="4">
        <f t="shared" si="7"/>
        <v>2433.6000000000004</v>
      </c>
      <c r="K22" s="4">
        <f t="shared" si="8"/>
        <v>28.63</v>
      </c>
      <c r="L22" s="4"/>
      <c r="M22" s="4">
        <f t="shared" si="4"/>
        <v>30.42</v>
      </c>
    </row>
    <row r="23" spans="2:13" ht="12.75">
      <c r="B23" s="5">
        <v>8</v>
      </c>
      <c r="C23" s="2">
        <v>61402</v>
      </c>
      <c r="D23" s="3"/>
      <c r="E23" s="4">
        <f t="shared" si="5"/>
        <v>65239.62</v>
      </c>
      <c r="G23" s="4">
        <f t="shared" si="6"/>
        <v>2353.6000000000004</v>
      </c>
      <c r="H23" s="4"/>
      <c r="I23" s="4">
        <f t="shared" si="7"/>
        <v>2500.8</v>
      </c>
      <c r="K23" s="4">
        <f t="shared" si="8"/>
        <v>29.42</v>
      </c>
      <c r="L23" s="4"/>
      <c r="M23" s="4">
        <f t="shared" si="4"/>
        <v>31.26</v>
      </c>
    </row>
    <row r="24" spans="2:13" ht="12.75">
      <c r="B24" s="5">
        <v>9</v>
      </c>
      <c r="C24" s="2">
        <v>63062</v>
      </c>
      <c r="D24" s="3"/>
      <c r="E24" s="4">
        <f t="shared" si="5"/>
        <v>67013.56999999999</v>
      </c>
      <c r="G24" s="4">
        <f t="shared" si="6"/>
        <v>2417.6</v>
      </c>
      <c r="H24" s="4"/>
      <c r="I24" s="4">
        <f t="shared" si="7"/>
        <v>2568.8</v>
      </c>
      <c r="K24" s="4">
        <f t="shared" si="8"/>
        <v>30.22</v>
      </c>
      <c r="L24" s="4"/>
      <c r="M24" s="4">
        <f t="shared" si="4"/>
        <v>32.11</v>
      </c>
    </row>
    <row r="25" spans="2:13" ht="12.75">
      <c r="B25" s="5">
        <v>10</v>
      </c>
      <c r="C25" s="2">
        <v>64722</v>
      </c>
      <c r="D25" s="3"/>
      <c r="E25" s="4">
        <f t="shared" si="5"/>
        <v>68766.65000000001</v>
      </c>
      <c r="G25" s="4">
        <f t="shared" si="6"/>
        <v>2480.8</v>
      </c>
      <c r="H25" s="4"/>
      <c r="I25" s="4">
        <f t="shared" si="7"/>
        <v>2636</v>
      </c>
      <c r="K25" s="4">
        <f t="shared" si="8"/>
        <v>31.01</v>
      </c>
      <c r="L25" s="4"/>
      <c r="M25" s="4">
        <f t="shared" si="4"/>
        <v>32.95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>
      <c r="A27" s="5" t="s">
        <v>14</v>
      </c>
      <c r="B27" s="5">
        <v>1</v>
      </c>
      <c r="C27" s="2">
        <v>60894</v>
      </c>
      <c r="D27" s="3"/>
      <c r="E27" s="4">
        <f aca="true" t="shared" si="9" ref="E27:E36">SUM(M27*2087)</f>
        <v>64697</v>
      </c>
      <c r="F27" s="1" t="s">
        <v>8</v>
      </c>
      <c r="G27" s="4">
        <f aca="true" t="shared" si="10" ref="G27:G36">SUM(K27*80)</f>
        <v>2334.4</v>
      </c>
      <c r="H27" s="4"/>
      <c r="I27" s="4">
        <f aca="true" t="shared" si="11" ref="I27:I36">SUM(M27*80)</f>
        <v>2480</v>
      </c>
      <c r="K27" s="4">
        <f aca="true" t="shared" si="12" ref="K27:K36">ROUND(C27/2087,2)</f>
        <v>29.18</v>
      </c>
      <c r="L27" s="4"/>
      <c r="M27" s="4">
        <f t="shared" si="4"/>
        <v>31</v>
      </c>
    </row>
    <row r="28" spans="2:13" ht="12.75">
      <c r="B28" s="5">
        <v>2</v>
      </c>
      <c r="C28" s="2">
        <v>62923</v>
      </c>
      <c r="D28" s="3"/>
      <c r="E28" s="4">
        <f t="shared" si="9"/>
        <v>66846.61</v>
      </c>
      <c r="G28" s="4">
        <f t="shared" si="10"/>
        <v>2412</v>
      </c>
      <c r="H28" s="4"/>
      <c r="I28" s="4">
        <f t="shared" si="11"/>
        <v>2562.4</v>
      </c>
      <c r="K28" s="4">
        <f t="shared" si="12"/>
        <v>30.15</v>
      </c>
      <c r="L28" s="4"/>
      <c r="M28" s="4">
        <f t="shared" si="4"/>
        <v>32.03</v>
      </c>
    </row>
    <row r="29" spans="2:13" ht="12.75">
      <c r="B29" s="5">
        <v>3</v>
      </c>
      <c r="C29" s="2">
        <v>64952</v>
      </c>
      <c r="D29" s="3"/>
      <c r="E29" s="4">
        <f t="shared" si="9"/>
        <v>68996.22</v>
      </c>
      <c r="G29" s="4">
        <f t="shared" si="10"/>
        <v>2489.6</v>
      </c>
      <c r="H29" s="4"/>
      <c r="I29" s="4">
        <f t="shared" si="11"/>
        <v>2644.8</v>
      </c>
      <c r="K29" s="4">
        <f t="shared" si="12"/>
        <v>31.12</v>
      </c>
      <c r="L29" s="4"/>
      <c r="M29" s="4">
        <f t="shared" si="4"/>
        <v>33.06</v>
      </c>
    </row>
    <row r="30" spans="2:13" ht="12.75">
      <c r="B30" s="5">
        <v>4</v>
      </c>
      <c r="C30" s="2">
        <v>66981</v>
      </c>
      <c r="D30" s="3"/>
      <c r="E30" s="4">
        <f t="shared" si="9"/>
        <v>71145.83</v>
      </c>
      <c r="G30" s="4">
        <f t="shared" si="10"/>
        <v>2567.2000000000003</v>
      </c>
      <c r="H30" s="4"/>
      <c r="I30" s="4">
        <f t="shared" si="11"/>
        <v>2727.2000000000003</v>
      </c>
      <c r="K30" s="4">
        <f t="shared" si="12"/>
        <v>32.09</v>
      </c>
      <c r="L30" s="4"/>
      <c r="M30" s="4">
        <f t="shared" si="4"/>
        <v>34.09</v>
      </c>
    </row>
    <row r="31" spans="2:13" ht="12.75">
      <c r="B31" s="5">
        <v>5</v>
      </c>
      <c r="C31" s="2">
        <v>69011</v>
      </c>
      <c r="D31" s="3"/>
      <c r="E31" s="4">
        <f t="shared" si="9"/>
        <v>73316.31000000001</v>
      </c>
      <c r="G31" s="4">
        <f t="shared" si="10"/>
        <v>2645.6</v>
      </c>
      <c r="H31" s="4"/>
      <c r="I31" s="4">
        <f t="shared" si="11"/>
        <v>2810.4</v>
      </c>
      <c r="K31" s="4">
        <f t="shared" si="12"/>
        <v>33.07</v>
      </c>
      <c r="L31" s="4"/>
      <c r="M31" s="4">
        <f t="shared" si="4"/>
        <v>35.13</v>
      </c>
    </row>
    <row r="32" spans="2:13" ht="12.75">
      <c r="B32" s="5">
        <v>6</v>
      </c>
      <c r="C32" s="2">
        <v>71039</v>
      </c>
      <c r="D32" s="3"/>
      <c r="E32" s="4">
        <f t="shared" si="9"/>
        <v>75465.92</v>
      </c>
      <c r="G32" s="4">
        <f t="shared" si="10"/>
        <v>2723.2</v>
      </c>
      <c r="H32" s="4"/>
      <c r="I32" s="4">
        <f t="shared" si="11"/>
        <v>2892.7999999999997</v>
      </c>
      <c r="K32" s="4">
        <f t="shared" si="12"/>
        <v>34.04</v>
      </c>
      <c r="L32" s="4"/>
      <c r="M32" s="4">
        <f t="shared" si="4"/>
        <v>36.16</v>
      </c>
    </row>
    <row r="33" spans="2:13" ht="12.75">
      <c r="B33" s="5">
        <v>7</v>
      </c>
      <c r="C33" s="2">
        <v>73069</v>
      </c>
      <c r="D33" s="3"/>
      <c r="E33" s="4">
        <f t="shared" si="9"/>
        <v>77615.53</v>
      </c>
      <c r="G33" s="4">
        <f t="shared" si="10"/>
        <v>2800.7999999999997</v>
      </c>
      <c r="H33" s="4"/>
      <c r="I33" s="4">
        <f t="shared" si="11"/>
        <v>2975.2</v>
      </c>
      <c r="K33" s="4">
        <f t="shared" si="12"/>
        <v>35.01</v>
      </c>
      <c r="L33" s="4"/>
      <c r="M33" s="4">
        <f t="shared" si="4"/>
        <v>37.19</v>
      </c>
    </row>
    <row r="34" spans="2:13" ht="12.75">
      <c r="B34" s="5">
        <v>8</v>
      </c>
      <c r="C34" s="2">
        <v>75098</v>
      </c>
      <c r="D34" s="3"/>
      <c r="E34" s="4">
        <f t="shared" si="9"/>
        <v>79786.01</v>
      </c>
      <c r="G34" s="4">
        <f t="shared" si="10"/>
        <v>2878.3999999999996</v>
      </c>
      <c r="H34" s="4"/>
      <c r="I34" s="4">
        <f t="shared" si="11"/>
        <v>3058.3999999999996</v>
      </c>
      <c r="K34" s="4">
        <f t="shared" si="12"/>
        <v>35.98</v>
      </c>
      <c r="L34" s="4"/>
      <c r="M34" s="4">
        <f t="shared" si="4"/>
        <v>38.23</v>
      </c>
    </row>
    <row r="35" spans="2:13" ht="12.75">
      <c r="B35" s="5">
        <v>9</v>
      </c>
      <c r="C35" s="2">
        <v>77127</v>
      </c>
      <c r="D35" s="3"/>
      <c r="E35" s="4">
        <f t="shared" si="9"/>
        <v>81956.49</v>
      </c>
      <c r="G35" s="4">
        <f t="shared" si="10"/>
        <v>2956.8</v>
      </c>
      <c r="H35" s="4"/>
      <c r="I35" s="4">
        <f t="shared" si="11"/>
        <v>3141.6000000000004</v>
      </c>
      <c r="K35" s="4">
        <f t="shared" si="12"/>
        <v>36.96</v>
      </c>
      <c r="L35" s="4"/>
      <c r="M35" s="4">
        <f t="shared" si="4"/>
        <v>39.27</v>
      </c>
    </row>
    <row r="36" spans="2:13" ht="12.75">
      <c r="B36" s="5">
        <v>10</v>
      </c>
      <c r="C36" s="2">
        <v>79156</v>
      </c>
      <c r="D36" s="3"/>
      <c r="E36" s="4">
        <f t="shared" si="9"/>
        <v>84106.09999999999</v>
      </c>
      <c r="G36" s="4">
        <f t="shared" si="10"/>
        <v>3034.4</v>
      </c>
      <c r="H36" s="4"/>
      <c r="I36" s="4">
        <f t="shared" si="11"/>
        <v>3224</v>
      </c>
      <c r="K36" s="4">
        <f t="shared" si="12"/>
        <v>37.93</v>
      </c>
      <c r="L36" s="4"/>
      <c r="M36" s="4">
        <f t="shared" si="4"/>
        <v>40.3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 customHeight="1">
      <c r="A38" s="5" t="s">
        <v>16</v>
      </c>
      <c r="B38" s="5">
        <v>1</v>
      </c>
      <c r="C38" s="2">
        <v>67138</v>
      </c>
      <c r="D38" s="3"/>
      <c r="E38" s="4">
        <f aca="true" t="shared" si="13" ref="E38:E47">SUM(M38*2087)</f>
        <v>71333.66</v>
      </c>
      <c r="F38" s="1" t="s">
        <v>8</v>
      </c>
      <c r="G38" s="4">
        <f aca="true" t="shared" si="14" ref="G38:G47">SUM(K38*80)</f>
        <v>2573.6000000000004</v>
      </c>
      <c r="H38" s="4"/>
      <c r="I38" s="4">
        <f aca="true" t="shared" si="15" ref="I38:I47">SUM(M38*80)</f>
        <v>2734.4</v>
      </c>
      <c r="K38" s="4">
        <f aca="true" t="shared" si="16" ref="K38:K47">ROUND(C38/2087,2)</f>
        <v>32.17</v>
      </c>
      <c r="L38" s="4"/>
      <c r="M38" s="4">
        <f t="shared" si="4"/>
        <v>34.18</v>
      </c>
    </row>
    <row r="39" spans="2:13" ht="12.75" customHeight="1">
      <c r="B39" s="5">
        <v>2</v>
      </c>
      <c r="C39" s="2">
        <v>69376</v>
      </c>
      <c r="D39" s="3"/>
      <c r="E39" s="4">
        <f t="shared" si="13"/>
        <v>73691.97</v>
      </c>
      <c r="G39" s="4">
        <f t="shared" si="14"/>
        <v>2659.2000000000003</v>
      </c>
      <c r="H39" s="4"/>
      <c r="I39" s="4">
        <f t="shared" si="15"/>
        <v>2824.8</v>
      </c>
      <c r="K39" s="4">
        <f t="shared" si="16"/>
        <v>33.24</v>
      </c>
      <c r="L39" s="4"/>
      <c r="M39" s="4">
        <f t="shared" si="4"/>
        <v>35.31</v>
      </c>
    </row>
    <row r="40" spans="2:13" ht="12.75">
      <c r="B40" s="5">
        <v>3</v>
      </c>
      <c r="C40" s="2">
        <v>71614</v>
      </c>
      <c r="D40" s="3"/>
      <c r="E40" s="4">
        <f t="shared" si="13"/>
        <v>76071.15000000001</v>
      </c>
      <c r="G40" s="4">
        <f t="shared" si="14"/>
        <v>2744.8</v>
      </c>
      <c r="H40" s="4"/>
      <c r="I40" s="4">
        <f t="shared" si="15"/>
        <v>2916</v>
      </c>
      <c r="K40" s="4">
        <f t="shared" si="16"/>
        <v>34.31</v>
      </c>
      <c r="L40" s="4"/>
      <c r="M40" s="4">
        <f t="shared" si="4"/>
        <v>36.45</v>
      </c>
    </row>
    <row r="41" spans="2:13" ht="12.75">
      <c r="B41" s="5">
        <v>4</v>
      </c>
      <c r="C41" s="2">
        <v>73852</v>
      </c>
      <c r="D41" s="3"/>
      <c r="E41" s="4">
        <f t="shared" si="13"/>
        <v>78471.2</v>
      </c>
      <c r="G41" s="4">
        <f t="shared" si="14"/>
        <v>2831.2</v>
      </c>
      <c r="H41" s="4"/>
      <c r="I41" s="4">
        <f t="shared" si="15"/>
        <v>3008</v>
      </c>
      <c r="K41" s="4">
        <f t="shared" si="16"/>
        <v>35.39</v>
      </c>
      <c r="L41" s="4"/>
      <c r="M41" s="4">
        <f t="shared" si="4"/>
        <v>37.6</v>
      </c>
    </row>
    <row r="42" spans="2:13" ht="12.75">
      <c r="B42" s="5">
        <v>5</v>
      </c>
      <c r="C42" s="2">
        <v>76088</v>
      </c>
      <c r="D42" s="3"/>
      <c r="E42" s="4">
        <f t="shared" si="13"/>
        <v>80850.38</v>
      </c>
      <c r="G42" s="4">
        <f t="shared" si="14"/>
        <v>2916.8</v>
      </c>
      <c r="H42" s="4"/>
      <c r="I42" s="4">
        <f t="shared" si="15"/>
        <v>3099.2000000000003</v>
      </c>
      <c r="K42" s="4">
        <f t="shared" si="16"/>
        <v>36.46</v>
      </c>
      <c r="L42" s="4"/>
      <c r="M42" s="4">
        <f t="shared" si="4"/>
        <v>38.74</v>
      </c>
    </row>
    <row r="43" spans="2:13" ht="12.75">
      <c r="B43" s="5">
        <v>6</v>
      </c>
      <c r="C43" s="2">
        <v>78326</v>
      </c>
      <c r="D43" s="3"/>
      <c r="E43" s="4">
        <f t="shared" si="13"/>
        <v>83208.68999999999</v>
      </c>
      <c r="G43" s="4">
        <f t="shared" si="14"/>
        <v>3002.4</v>
      </c>
      <c r="H43" s="4"/>
      <c r="I43" s="4">
        <f t="shared" si="15"/>
        <v>3189.6</v>
      </c>
      <c r="K43" s="4">
        <f t="shared" si="16"/>
        <v>37.53</v>
      </c>
      <c r="L43" s="4"/>
      <c r="M43" s="4">
        <f t="shared" si="4"/>
        <v>39.87</v>
      </c>
    </row>
    <row r="44" spans="2:13" ht="12.75">
      <c r="B44" s="5">
        <v>7</v>
      </c>
      <c r="C44" s="2">
        <v>80564</v>
      </c>
      <c r="D44" s="3"/>
      <c r="E44" s="4">
        <f t="shared" si="13"/>
        <v>85587.87</v>
      </c>
      <c r="G44" s="4">
        <f t="shared" si="14"/>
        <v>3088</v>
      </c>
      <c r="H44" s="4"/>
      <c r="I44" s="4">
        <f t="shared" si="15"/>
        <v>3280.7999999999997</v>
      </c>
      <c r="K44" s="4">
        <f t="shared" si="16"/>
        <v>38.6</v>
      </c>
      <c r="L44" s="4"/>
      <c r="M44" s="4">
        <f t="shared" si="4"/>
        <v>41.01</v>
      </c>
    </row>
    <row r="45" spans="2:13" ht="12.75">
      <c r="B45" s="5">
        <v>8</v>
      </c>
      <c r="C45" s="2">
        <v>82801</v>
      </c>
      <c r="D45" s="3"/>
      <c r="E45" s="4">
        <f t="shared" si="13"/>
        <v>87967.05</v>
      </c>
      <c r="G45" s="4">
        <f t="shared" si="14"/>
        <v>3173.6000000000004</v>
      </c>
      <c r="H45" s="4"/>
      <c r="I45" s="4">
        <f t="shared" si="15"/>
        <v>3372</v>
      </c>
      <c r="K45" s="4">
        <f t="shared" si="16"/>
        <v>39.67</v>
      </c>
      <c r="L45" s="4"/>
      <c r="M45" s="4">
        <f t="shared" si="4"/>
        <v>42.15</v>
      </c>
    </row>
    <row r="46" spans="2:13" ht="12.75">
      <c r="B46" s="5">
        <v>9</v>
      </c>
      <c r="C46" s="2">
        <v>85039</v>
      </c>
      <c r="D46" s="3"/>
      <c r="E46" s="4">
        <f t="shared" si="13"/>
        <v>90346.23</v>
      </c>
      <c r="G46" s="4">
        <f t="shared" si="14"/>
        <v>3260</v>
      </c>
      <c r="H46" s="4"/>
      <c r="I46" s="4">
        <f t="shared" si="15"/>
        <v>3463.2</v>
      </c>
      <c r="K46" s="4">
        <f t="shared" si="16"/>
        <v>40.75</v>
      </c>
      <c r="L46" s="4"/>
      <c r="M46" s="4">
        <f t="shared" si="4"/>
        <v>43.29</v>
      </c>
    </row>
    <row r="47" spans="2:13" ht="12.75">
      <c r="B47" s="5">
        <v>10</v>
      </c>
      <c r="C47" s="2">
        <v>87277</v>
      </c>
      <c r="D47" s="3"/>
      <c r="E47" s="4">
        <f t="shared" si="13"/>
        <v>92725.41</v>
      </c>
      <c r="G47" s="4">
        <f t="shared" si="14"/>
        <v>3345.6</v>
      </c>
      <c r="H47" s="4"/>
      <c r="I47" s="4">
        <f t="shared" si="15"/>
        <v>3554.4</v>
      </c>
      <c r="K47" s="4">
        <f t="shared" si="16"/>
        <v>41.82</v>
      </c>
      <c r="L47" s="4"/>
      <c r="M47" s="4">
        <f t="shared" si="4"/>
        <v>44.43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31</v>
      </c>
    </row>
    <row r="51" ht="12.75">
      <c r="M51" s="4"/>
    </row>
    <row r="52" spans="3:13" ht="12.75">
      <c r="C52" s="2" t="s">
        <v>0</v>
      </c>
      <c r="D52" s="3"/>
      <c r="E52" s="4"/>
      <c r="G52" s="4" t="s">
        <v>1</v>
      </c>
      <c r="H52" s="4"/>
      <c r="I52" s="4"/>
      <c r="K52" s="4" t="s">
        <v>27</v>
      </c>
      <c r="L52" s="4"/>
      <c r="M52" s="4"/>
    </row>
    <row r="53" spans="1:13" ht="12.75">
      <c r="A53" s="5" t="s">
        <v>3</v>
      </c>
      <c r="B53" s="5" t="s">
        <v>4</v>
      </c>
      <c r="C53" s="6" t="s">
        <v>5</v>
      </c>
      <c r="D53" s="3"/>
      <c r="E53" s="7" t="s">
        <v>6</v>
      </c>
      <c r="G53" s="7" t="s">
        <v>5</v>
      </c>
      <c r="H53" s="4"/>
      <c r="I53" s="7" t="s">
        <v>6</v>
      </c>
      <c r="K53" s="7" t="s">
        <v>28</v>
      </c>
      <c r="L53" s="7"/>
      <c r="M53" s="4" t="s">
        <v>29</v>
      </c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 customHeight="1">
      <c r="A55" s="5" t="s">
        <v>17</v>
      </c>
      <c r="B55" s="5">
        <v>1</v>
      </c>
      <c r="C55" s="2">
        <v>76252</v>
      </c>
      <c r="D55" s="3"/>
      <c r="E55" s="4">
        <f aca="true" t="shared" si="17" ref="E55:E64">SUM(M55*2087)</f>
        <v>81017.34</v>
      </c>
      <c r="F55" s="1" t="s">
        <v>8</v>
      </c>
      <c r="G55" s="4">
        <f aca="true" t="shared" si="18" ref="G55:G64">SUM(K55*80)</f>
        <v>2923.2</v>
      </c>
      <c r="H55" s="4"/>
      <c r="I55" s="4">
        <f aca="true" t="shared" si="19" ref="I55:I64">SUM(M55*80)</f>
        <v>3105.6</v>
      </c>
      <c r="K55" s="4">
        <f aca="true" t="shared" si="20" ref="K55:K64">ROUND(C55/2087,2)</f>
        <v>36.54</v>
      </c>
      <c r="L55" s="4"/>
      <c r="M55" s="4">
        <f aca="true" t="shared" si="21" ref="M55:M64">ROUND((ROUND(C55/2087,2)*1.0624),2)</f>
        <v>38.82</v>
      </c>
    </row>
    <row r="56" spans="2:13" ht="12.75">
      <c r="B56" s="5">
        <v>2</v>
      </c>
      <c r="C56" s="2">
        <v>78794</v>
      </c>
      <c r="D56" s="3"/>
      <c r="E56" s="4">
        <f t="shared" si="17"/>
        <v>83709.56999999999</v>
      </c>
      <c r="G56" s="4">
        <f t="shared" si="18"/>
        <v>3020</v>
      </c>
      <c r="H56" s="4"/>
      <c r="I56" s="4">
        <f t="shared" si="19"/>
        <v>3208.8</v>
      </c>
      <c r="K56" s="4">
        <f t="shared" si="20"/>
        <v>37.75</v>
      </c>
      <c r="L56" s="4"/>
      <c r="M56" s="4">
        <f t="shared" si="21"/>
        <v>40.11</v>
      </c>
    </row>
    <row r="57" spans="2:13" ht="12.75">
      <c r="B57" s="5">
        <v>3</v>
      </c>
      <c r="C57" s="2">
        <v>81336</v>
      </c>
      <c r="D57" s="3"/>
      <c r="E57" s="4">
        <f t="shared" si="17"/>
        <v>86401.8</v>
      </c>
      <c r="G57" s="4">
        <f t="shared" si="18"/>
        <v>3117.6</v>
      </c>
      <c r="H57" s="4"/>
      <c r="I57" s="4">
        <f t="shared" si="19"/>
        <v>3312</v>
      </c>
      <c r="K57" s="4">
        <f t="shared" si="20"/>
        <v>38.97</v>
      </c>
      <c r="L57" s="4"/>
      <c r="M57" s="4">
        <f t="shared" si="21"/>
        <v>41.4</v>
      </c>
    </row>
    <row r="58" spans="2:13" ht="12.75">
      <c r="B58" s="5">
        <v>4</v>
      </c>
      <c r="C58" s="2">
        <v>83877</v>
      </c>
      <c r="D58" s="3"/>
      <c r="E58" s="4">
        <f t="shared" si="17"/>
        <v>89114.90000000001</v>
      </c>
      <c r="G58" s="4">
        <f t="shared" si="18"/>
        <v>3215.2</v>
      </c>
      <c r="H58" s="4"/>
      <c r="I58" s="4">
        <f t="shared" si="19"/>
        <v>3416</v>
      </c>
      <c r="K58" s="4">
        <f t="shared" si="20"/>
        <v>40.19</v>
      </c>
      <c r="L58" s="4"/>
      <c r="M58" s="4">
        <f t="shared" si="21"/>
        <v>42.7</v>
      </c>
    </row>
    <row r="59" spans="2:13" ht="12.75">
      <c r="B59" s="5">
        <v>5</v>
      </c>
      <c r="C59" s="2">
        <v>86419</v>
      </c>
      <c r="D59" s="3"/>
      <c r="E59" s="4">
        <f t="shared" si="17"/>
        <v>91807.13</v>
      </c>
      <c r="G59" s="4">
        <f t="shared" si="18"/>
        <v>3312.7999999999997</v>
      </c>
      <c r="H59" s="4"/>
      <c r="I59" s="4">
        <f t="shared" si="19"/>
        <v>3519.2000000000003</v>
      </c>
      <c r="K59" s="4">
        <f t="shared" si="20"/>
        <v>41.41</v>
      </c>
      <c r="L59" s="4"/>
      <c r="M59" s="4">
        <f t="shared" si="21"/>
        <v>43.99</v>
      </c>
    </row>
    <row r="60" spans="2:13" ht="12.75">
      <c r="B60" s="5">
        <v>6</v>
      </c>
      <c r="C60" s="2">
        <v>88961</v>
      </c>
      <c r="D60" s="3"/>
      <c r="E60" s="4">
        <f t="shared" si="17"/>
        <v>94520.23</v>
      </c>
      <c r="G60" s="4">
        <f t="shared" si="18"/>
        <v>3410.4</v>
      </c>
      <c r="H60" s="4"/>
      <c r="I60" s="4">
        <f t="shared" si="19"/>
        <v>3623.2</v>
      </c>
      <c r="K60" s="4">
        <f t="shared" si="20"/>
        <v>42.63</v>
      </c>
      <c r="L60" s="4"/>
      <c r="M60" s="4">
        <f t="shared" si="21"/>
        <v>45.29</v>
      </c>
    </row>
    <row r="61" spans="2:13" ht="12.75">
      <c r="B61" s="5">
        <v>7</v>
      </c>
      <c r="C61" s="2">
        <v>91502</v>
      </c>
      <c r="D61" s="3"/>
      <c r="E61" s="4">
        <f t="shared" si="17"/>
        <v>97212.45999999999</v>
      </c>
      <c r="G61" s="4">
        <f t="shared" si="18"/>
        <v>3507.2000000000003</v>
      </c>
      <c r="H61" s="4"/>
      <c r="I61" s="4">
        <f t="shared" si="19"/>
        <v>3726.3999999999996</v>
      </c>
      <c r="K61" s="4">
        <f t="shared" si="20"/>
        <v>43.84</v>
      </c>
      <c r="L61" s="4"/>
      <c r="M61" s="4">
        <f t="shared" si="21"/>
        <v>46.58</v>
      </c>
    </row>
    <row r="62" spans="2:13" ht="12.75">
      <c r="B62" s="5">
        <v>8</v>
      </c>
      <c r="C62" s="2">
        <v>94044</v>
      </c>
      <c r="D62" s="3"/>
      <c r="E62" s="4">
        <f t="shared" si="17"/>
        <v>99904.68999999999</v>
      </c>
      <c r="G62" s="4">
        <f t="shared" si="18"/>
        <v>3604.8</v>
      </c>
      <c r="H62" s="4"/>
      <c r="I62" s="4">
        <f t="shared" si="19"/>
        <v>3829.6</v>
      </c>
      <c r="K62" s="4">
        <f t="shared" si="20"/>
        <v>45.06</v>
      </c>
      <c r="L62" s="4"/>
      <c r="M62" s="4">
        <f t="shared" si="21"/>
        <v>47.87</v>
      </c>
    </row>
    <row r="63" spans="2:13" ht="12.75">
      <c r="B63" s="5">
        <v>9</v>
      </c>
      <c r="C63" s="2">
        <v>96586</v>
      </c>
      <c r="D63" s="3"/>
      <c r="E63" s="4">
        <f t="shared" si="17"/>
        <v>102617.79000000001</v>
      </c>
      <c r="G63" s="4">
        <f t="shared" si="18"/>
        <v>3702.4</v>
      </c>
      <c r="H63" s="4"/>
      <c r="I63" s="4">
        <f t="shared" si="19"/>
        <v>3933.6000000000004</v>
      </c>
      <c r="K63" s="4">
        <f t="shared" si="20"/>
        <v>46.28</v>
      </c>
      <c r="L63" s="4"/>
      <c r="M63" s="4">
        <f t="shared" si="21"/>
        <v>49.17</v>
      </c>
    </row>
    <row r="64" spans="2:13" ht="12.75">
      <c r="B64" s="5">
        <v>10</v>
      </c>
      <c r="C64" s="2">
        <v>99127</v>
      </c>
      <c r="D64" s="3"/>
      <c r="E64" s="4">
        <f t="shared" si="17"/>
        <v>105310.02</v>
      </c>
      <c r="G64" s="4">
        <f t="shared" si="18"/>
        <v>3800</v>
      </c>
      <c r="H64" s="4"/>
      <c r="I64" s="4">
        <f t="shared" si="19"/>
        <v>4036.8</v>
      </c>
      <c r="K64" s="4">
        <f t="shared" si="20"/>
        <v>47.5</v>
      </c>
      <c r="L64" s="4"/>
      <c r="M64" s="4">
        <f t="shared" si="21"/>
        <v>50.46</v>
      </c>
    </row>
    <row r="67" ht="12.75">
      <c r="A67" s="9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 OF HAWAII
SPECIAL SALARY RATES FOR INFORMATION TECHNOLOGY (TABLE 99AH)&amp;R19 JANUARY 2012
LOCALITY RATE - 16.51%
COLA RATE - 6.24%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2.7109375" style="1" customWidth="1"/>
    <col min="4" max="4" width="2.8515625" style="1" customWidth="1"/>
    <col min="5" max="5" width="12.57421875" style="1" customWidth="1"/>
    <col min="6" max="6" width="4.28125" style="1" customWidth="1"/>
    <col min="7" max="7" width="11.28125" style="1" customWidth="1"/>
    <col min="8" max="8" width="3.28125" style="1" customWidth="1"/>
    <col min="9" max="9" width="11.28125" style="1" customWidth="1"/>
    <col min="10" max="10" width="3.14062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14</v>
      </c>
      <c r="B5" s="5">
        <v>1</v>
      </c>
      <c r="C5" s="2">
        <v>58816</v>
      </c>
      <c r="D5" s="3"/>
      <c r="E5" s="4">
        <f aca="true" t="shared" si="0" ref="E5:E14">SUM(M5*2087)</f>
        <v>66011.81</v>
      </c>
      <c r="F5" s="1" t="s">
        <v>8</v>
      </c>
      <c r="G5" s="4">
        <f aca="true" t="shared" si="1" ref="G5:G14">SUM(K5*80)</f>
        <v>2254.4</v>
      </c>
      <c r="H5" s="4"/>
      <c r="I5" s="4">
        <f aca="true" t="shared" si="2" ref="I5:I14">SUM(M5*80)</f>
        <v>2530.4</v>
      </c>
      <c r="K5" s="4">
        <f aca="true" t="shared" si="3" ref="K5:K14">ROUND(C5/2087,2)</f>
        <v>28.18</v>
      </c>
      <c r="L5" s="4"/>
      <c r="M5" s="4">
        <f>ROUND((ROUND(C5/2087,2)*1.1225),2)</f>
        <v>31.63</v>
      </c>
    </row>
    <row r="6" spans="2:13" ht="12.75">
      <c r="B6" s="5">
        <v>2</v>
      </c>
      <c r="C6" s="2">
        <v>60776</v>
      </c>
      <c r="D6" s="3"/>
      <c r="E6" s="4">
        <f t="shared" si="0"/>
        <v>68224.03</v>
      </c>
      <c r="G6" s="4">
        <f t="shared" si="1"/>
        <v>2329.6</v>
      </c>
      <c r="H6" s="4"/>
      <c r="I6" s="4">
        <f t="shared" si="2"/>
        <v>2615.2</v>
      </c>
      <c r="K6" s="4">
        <f t="shared" si="3"/>
        <v>29.12</v>
      </c>
      <c r="L6" s="4"/>
      <c r="M6" s="4">
        <f aca="true" t="shared" si="4" ref="M6:M47">ROUND((ROUND(C6/2087,2)*1.1225),2)</f>
        <v>32.69</v>
      </c>
    </row>
    <row r="7" spans="2:13" ht="12.75">
      <c r="B7" s="5">
        <v>3</v>
      </c>
      <c r="C7" s="2">
        <v>62735</v>
      </c>
      <c r="D7" s="3"/>
      <c r="E7" s="4">
        <f t="shared" si="0"/>
        <v>70415.38</v>
      </c>
      <c r="G7" s="4">
        <f t="shared" si="1"/>
        <v>2404.7999999999997</v>
      </c>
      <c r="H7" s="4"/>
      <c r="I7" s="4">
        <f t="shared" si="2"/>
        <v>2699.2000000000003</v>
      </c>
      <c r="K7" s="4">
        <f t="shared" si="3"/>
        <v>30.06</v>
      </c>
      <c r="L7" s="4"/>
      <c r="M7" s="4">
        <f t="shared" si="4"/>
        <v>33.74</v>
      </c>
    </row>
    <row r="8" spans="2:13" ht="12.75">
      <c r="B8" s="5">
        <v>4</v>
      </c>
      <c r="C8" s="2">
        <v>64696</v>
      </c>
      <c r="D8" s="3"/>
      <c r="E8" s="4">
        <f t="shared" si="0"/>
        <v>72627.59999999999</v>
      </c>
      <c r="G8" s="4">
        <f t="shared" si="1"/>
        <v>2480</v>
      </c>
      <c r="H8" s="4"/>
      <c r="I8" s="4">
        <f t="shared" si="2"/>
        <v>2784</v>
      </c>
      <c r="K8" s="4">
        <f t="shared" si="3"/>
        <v>31</v>
      </c>
      <c r="L8" s="4"/>
      <c r="M8" s="4">
        <f t="shared" si="4"/>
        <v>34.8</v>
      </c>
    </row>
    <row r="9" spans="2:13" ht="12.75">
      <c r="B9" s="5">
        <v>5</v>
      </c>
      <c r="C9" s="2">
        <v>66656</v>
      </c>
      <c r="D9" s="3"/>
      <c r="E9" s="4">
        <f t="shared" si="0"/>
        <v>74818.95</v>
      </c>
      <c r="G9" s="4">
        <f t="shared" si="1"/>
        <v>2555.2000000000003</v>
      </c>
      <c r="H9" s="4"/>
      <c r="I9" s="4">
        <f t="shared" si="2"/>
        <v>2868</v>
      </c>
      <c r="K9" s="4">
        <f t="shared" si="3"/>
        <v>31.94</v>
      </c>
      <c r="L9" s="4"/>
      <c r="M9" s="4">
        <f t="shared" si="4"/>
        <v>35.85</v>
      </c>
    </row>
    <row r="10" spans="2:13" ht="12.75">
      <c r="B10" s="5">
        <v>6</v>
      </c>
      <c r="C10" s="2">
        <v>68615</v>
      </c>
      <c r="D10" s="3"/>
      <c r="E10" s="4">
        <f t="shared" si="0"/>
        <v>77031.17</v>
      </c>
      <c r="G10" s="4">
        <f t="shared" si="1"/>
        <v>2630.4</v>
      </c>
      <c r="H10" s="4"/>
      <c r="I10" s="4">
        <f t="shared" si="2"/>
        <v>2952.7999999999997</v>
      </c>
      <c r="K10" s="4">
        <f t="shared" si="3"/>
        <v>32.88</v>
      </c>
      <c r="L10" s="4"/>
      <c r="M10" s="4">
        <f t="shared" si="4"/>
        <v>36.91</v>
      </c>
    </row>
    <row r="11" spans="2:13" ht="12.75">
      <c r="B11" s="5">
        <v>7</v>
      </c>
      <c r="C11" s="2">
        <v>70575</v>
      </c>
      <c r="D11" s="3"/>
      <c r="E11" s="4">
        <f t="shared" si="0"/>
        <v>79222.52</v>
      </c>
      <c r="G11" s="4">
        <f t="shared" si="1"/>
        <v>2705.6</v>
      </c>
      <c r="H11" s="4"/>
      <c r="I11" s="4">
        <f t="shared" si="2"/>
        <v>3036.8</v>
      </c>
      <c r="K11" s="4">
        <f t="shared" si="3"/>
        <v>33.82</v>
      </c>
      <c r="L11" s="4"/>
      <c r="M11" s="4">
        <f t="shared" si="4"/>
        <v>37.96</v>
      </c>
    </row>
    <row r="12" spans="2:13" ht="12.75">
      <c r="B12" s="5">
        <v>8</v>
      </c>
      <c r="C12" s="2">
        <v>72536</v>
      </c>
      <c r="D12" s="3"/>
      <c r="E12" s="4">
        <f t="shared" si="0"/>
        <v>81434.74</v>
      </c>
      <c r="G12" s="4">
        <f t="shared" si="1"/>
        <v>2780.7999999999997</v>
      </c>
      <c r="H12" s="4"/>
      <c r="I12" s="4">
        <f t="shared" si="2"/>
        <v>3121.6000000000004</v>
      </c>
      <c r="K12" s="4">
        <f t="shared" si="3"/>
        <v>34.76</v>
      </c>
      <c r="L12" s="4"/>
      <c r="M12" s="4">
        <f t="shared" si="4"/>
        <v>39.02</v>
      </c>
    </row>
    <row r="13" spans="2:13" ht="12.75">
      <c r="B13" s="5">
        <v>9</v>
      </c>
      <c r="C13" s="2">
        <v>74495</v>
      </c>
      <c r="D13" s="3"/>
      <c r="E13" s="4">
        <f t="shared" si="0"/>
        <v>83605.22</v>
      </c>
      <c r="G13" s="4">
        <f t="shared" si="1"/>
        <v>2855.2</v>
      </c>
      <c r="H13" s="4"/>
      <c r="I13" s="4">
        <f t="shared" si="2"/>
        <v>3204.8</v>
      </c>
      <c r="K13" s="4">
        <f t="shared" si="3"/>
        <v>35.69</v>
      </c>
      <c r="L13" s="4"/>
      <c r="M13" s="4">
        <f t="shared" si="4"/>
        <v>40.06</v>
      </c>
    </row>
    <row r="14" spans="2:13" ht="12.75">
      <c r="B14" s="5">
        <v>10</v>
      </c>
      <c r="C14" s="2">
        <v>76455</v>
      </c>
      <c r="D14" s="3"/>
      <c r="E14" s="4">
        <f t="shared" si="0"/>
        <v>85817.43999999999</v>
      </c>
      <c r="G14" s="4">
        <f t="shared" si="1"/>
        <v>2930.4</v>
      </c>
      <c r="H14" s="4"/>
      <c r="I14" s="4">
        <f t="shared" si="2"/>
        <v>3289.6</v>
      </c>
      <c r="K14" s="4">
        <f t="shared" si="3"/>
        <v>36.63</v>
      </c>
      <c r="L14" s="4"/>
      <c r="M14" s="4">
        <f t="shared" si="4"/>
        <v>41.12</v>
      </c>
    </row>
    <row r="15" spans="2:13" ht="12.75">
      <c r="B15" s="5"/>
      <c r="C15" s="2"/>
      <c r="D15" s="3"/>
      <c r="E15" s="4"/>
      <c r="G15" s="4"/>
      <c r="H15" s="4"/>
      <c r="I15" s="4"/>
      <c r="K15" s="4"/>
      <c r="L15" s="4"/>
      <c r="M15" s="4"/>
    </row>
    <row r="16" spans="1:13" ht="12.75" customHeight="1">
      <c r="A16" s="5" t="s">
        <v>15</v>
      </c>
      <c r="B16" s="5">
        <v>1</v>
      </c>
      <c r="C16" s="2">
        <v>64771</v>
      </c>
      <c r="D16" s="3"/>
      <c r="E16" s="4">
        <f aca="true" t="shared" si="5" ref="E16:E25">SUM(M16*2087)</f>
        <v>72711.08</v>
      </c>
      <c r="F16" s="1" t="s">
        <v>8</v>
      </c>
      <c r="G16" s="4">
        <f aca="true" t="shared" si="6" ref="G16:G25">SUM(K16*80)</f>
        <v>2483.2</v>
      </c>
      <c r="H16" s="4"/>
      <c r="I16" s="4">
        <f aca="true" t="shared" si="7" ref="I16:I25">SUM(M16*80)</f>
        <v>2787.2000000000003</v>
      </c>
      <c r="K16" s="4">
        <f aca="true" t="shared" si="8" ref="K16:K25">ROUND(C16/2087,2)</f>
        <v>31.04</v>
      </c>
      <c r="L16" s="4"/>
      <c r="M16" s="4">
        <f t="shared" si="4"/>
        <v>34.84</v>
      </c>
    </row>
    <row r="17" spans="2:13" ht="12.75" customHeight="1">
      <c r="B17" s="5">
        <v>2</v>
      </c>
      <c r="C17" s="2">
        <v>66930</v>
      </c>
      <c r="D17" s="3"/>
      <c r="E17" s="4">
        <f t="shared" si="5"/>
        <v>75132</v>
      </c>
      <c r="G17" s="4">
        <f t="shared" si="6"/>
        <v>2565.6</v>
      </c>
      <c r="H17" s="4"/>
      <c r="I17" s="4">
        <f t="shared" si="7"/>
        <v>2880</v>
      </c>
      <c r="K17" s="4">
        <f t="shared" si="8"/>
        <v>32.07</v>
      </c>
      <c r="L17" s="4"/>
      <c r="M17" s="4">
        <f t="shared" si="4"/>
        <v>36</v>
      </c>
    </row>
    <row r="18" spans="2:13" ht="12.75">
      <c r="B18" s="5">
        <v>3</v>
      </c>
      <c r="C18" s="2">
        <v>69090</v>
      </c>
      <c r="D18" s="3"/>
      <c r="E18" s="4">
        <f t="shared" si="5"/>
        <v>77532.05</v>
      </c>
      <c r="G18" s="4">
        <f t="shared" si="6"/>
        <v>2648</v>
      </c>
      <c r="H18" s="4"/>
      <c r="I18" s="4">
        <f t="shared" si="7"/>
        <v>2972</v>
      </c>
      <c r="K18" s="4">
        <f t="shared" si="8"/>
        <v>33.1</v>
      </c>
      <c r="L18" s="4"/>
      <c r="M18" s="4">
        <f t="shared" si="4"/>
        <v>37.15</v>
      </c>
    </row>
    <row r="19" spans="2:13" ht="12.75">
      <c r="B19" s="5">
        <v>4</v>
      </c>
      <c r="C19" s="2">
        <v>71249</v>
      </c>
      <c r="D19" s="3"/>
      <c r="E19" s="4">
        <f t="shared" si="5"/>
        <v>79973.84</v>
      </c>
      <c r="G19" s="4">
        <f t="shared" si="6"/>
        <v>2731.2</v>
      </c>
      <c r="H19" s="4"/>
      <c r="I19" s="4">
        <f t="shared" si="7"/>
        <v>3065.6</v>
      </c>
      <c r="K19" s="4">
        <f t="shared" si="8"/>
        <v>34.14</v>
      </c>
      <c r="L19" s="4"/>
      <c r="M19" s="4">
        <f t="shared" si="4"/>
        <v>38.32</v>
      </c>
    </row>
    <row r="20" spans="2:13" ht="12.75">
      <c r="B20" s="5">
        <v>5</v>
      </c>
      <c r="C20" s="2">
        <v>73409</v>
      </c>
      <c r="D20" s="3"/>
      <c r="E20" s="4">
        <f t="shared" si="5"/>
        <v>82394.76</v>
      </c>
      <c r="G20" s="4">
        <f t="shared" si="6"/>
        <v>2813.6000000000004</v>
      </c>
      <c r="H20" s="4"/>
      <c r="I20" s="4">
        <f t="shared" si="7"/>
        <v>3158.3999999999996</v>
      </c>
      <c r="K20" s="4">
        <f t="shared" si="8"/>
        <v>35.17</v>
      </c>
      <c r="L20" s="4"/>
      <c r="M20" s="4">
        <f t="shared" si="4"/>
        <v>39.48</v>
      </c>
    </row>
    <row r="21" spans="2:13" ht="12.75">
      <c r="B21" s="5">
        <v>6</v>
      </c>
      <c r="C21" s="2">
        <v>75568</v>
      </c>
      <c r="D21" s="3"/>
      <c r="E21" s="4">
        <f t="shared" si="5"/>
        <v>84836.55</v>
      </c>
      <c r="G21" s="4">
        <f t="shared" si="6"/>
        <v>2896.8</v>
      </c>
      <c r="H21" s="4"/>
      <c r="I21" s="4">
        <f t="shared" si="7"/>
        <v>3252</v>
      </c>
      <c r="K21" s="4">
        <f t="shared" si="8"/>
        <v>36.21</v>
      </c>
      <c r="L21" s="4"/>
      <c r="M21" s="4">
        <f t="shared" si="4"/>
        <v>40.65</v>
      </c>
    </row>
    <row r="22" spans="2:13" ht="12.75">
      <c r="B22" s="5">
        <v>7</v>
      </c>
      <c r="C22" s="2">
        <v>77727</v>
      </c>
      <c r="D22" s="3"/>
      <c r="E22" s="4">
        <f t="shared" si="5"/>
        <v>87236.59999999999</v>
      </c>
      <c r="G22" s="4">
        <f t="shared" si="6"/>
        <v>2979.2000000000003</v>
      </c>
      <c r="H22" s="4"/>
      <c r="I22" s="4">
        <f t="shared" si="7"/>
        <v>3344</v>
      </c>
      <c r="K22" s="4">
        <f t="shared" si="8"/>
        <v>37.24</v>
      </c>
      <c r="L22" s="4"/>
      <c r="M22" s="4">
        <f t="shared" si="4"/>
        <v>41.8</v>
      </c>
    </row>
    <row r="23" spans="2:13" ht="12.75">
      <c r="B23" s="5">
        <v>8</v>
      </c>
      <c r="C23" s="2">
        <v>79886</v>
      </c>
      <c r="D23" s="3"/>
      <c r="E23" s="4">
        <f t="shared" si="5"/>
        <v>89678.39</v>
      </c>
      <c r="G23" s="4">
        <f t="shared" si="6"/>
        <v>3062.4</v>
      </c>
      <c r="H23" s="4"/>
      <c r="I23" s="4">
        <f t="shared" si="7"/>
        <v>3437.6</v>
      </c>
      <c r="K23" s="4">
        <f t="shared" si="8"/>
        <v>38.28</v>
      </c>
      <c r="L23" s="4"/>
      <c r="M23" s="4">
        <f t="shared" si="4"/>
        <v>42.97</v>
      </c>
    </row>
    <row r="24" spans="2:13" ht="12.75">
      <c r="B24" s="5">
        <v>9</v>
      </c>
      <c r="C24" s="2">
        <v>82046</v>
      </c>
      <c r="D24" s="3"/>
      <c r="E24" s="4">
        <f t="shared" si="5"/>
        <v>92099.31000000001</v>
      </c>
      <c r="G24" s="4">
        <f t="shared" si="6"/>
        <v>3144.8</v>
      </c>
      <c r="H24" s="4"/>
      <c r="I24" s="4">
        <f t="shared" si="7"/>
        <v>3530.4</v>
      </c>
      <c r="K24" s="4">
        <f t="shared" si="8"/>
        <v>39.31</v>
      </c>
      <c r="L24" s="4"/>
      <c r="M24" s="4">
        <f t="shared" si="4"/>
        <v>44.13</v>
      </c>
    </row>
    <row r="25" spans="2:13" ht="12.75">
      <c r="B25" s="5">
        <v>10</v>
      </c>
      <c r="C25" s="2">
        <v>84205</v>
      </c>
      <c r="D25" s="3"/>
      <c r="E25" s="4">
        <f t="shared" si="5"/>
        <v>94520.23</v>
      </c>
      <c r="G25" s="4">
        <f t="shared" si="6"/>
        <v>3228</v>
      </c>
      <c r="H25" s="4"/>
      <c r="I25" s="4">
        <f t="shared" si="7"/>
        <v>3623.2</v>
      </c>
      <c r="K25" s="4">
        <f t="shared" si="8"/>
        <v>40.35</v>
      </c>
      <c r="L25" s="4"/>
      <c r="M25" s="4">
        <f t="shared" si="4"/>
        <v>45.29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 customHeight="1">
      <c r="A27" s="5" t="s">
        <v>16</v>
      </c>
      <c r="B27" s="5">
        <v>1</v>
      </c>
      <c r="C27" s="2">
        <v>71161</v>
      </c>
      <c r="D27" s="3"/>
      <c r="E27" s="4">
        <f aca="true" t="shared" si="9" ref="E27:E36">SUM(M27*2087)</f>
        <v>79890.36</v>
      </c>
      <c r="F27" s="1" t="s">
        <v>8</v>
      </c>
      <c r="G27" s="4">
        <f aca="true" t="shared" si="10" ref="G27:G36">SUM(K27*80)</f>
        <v>2728</v>
      </c>
      <c r="H27" s="4"/>
      <c r="I27" s="4">
        <f aca="true" t="shared" si="11" ref="I27:I36">SUM(M27*80)</f>
        <v>3062.4</v>
      </c>
      <c r="K27" s="4">
        <f aca="true" t="shared" si="12" ref="K27:K36">ROUND(C27/2087,2)</f>
        <v>34.1</v>
      </c>
      <c r="L27" s="4"/>
      <c r="M27" s="4">
        <f t="shared" si="4"/>
        <v>38.28</v>
      </c>
    </row>
    <row r="28" spans="2:13" ht="12.75" customHeight="1">
      <c r="B28" s="5">
        <v>2</v>
      </c>
      <c r="C28" s="2">
        <v>73533</v>
      </c>
      <c r="D28" s="3"/>
      <c r="E28" s="4">
        <f t="shared" si="9"/>
        <v>82540.84999999999</v>
      </c>
      <c r="G28" s="4">
        <f t="shared" si="10"/>
        <v>2818.3999999999996</v>
      </c>
      <c r="H28" s="4"/>
      <c r="I28" s="4">
        <f t="shared" si="11"/>
        <v>3164</v>
      </c>
      <c r="K28" s="4">
        <f t="shared" si="12"/>
        <v>35.23</v>
      </c>
      <c r="L28" s="4"/>
      <c r="M28" s="4">
        <f t="shared" si="4"/>
        <v>39.55</v>
      </c>
    </row>
    <row r="29" spans="2:13" ht="12.75">
      <c r="B29" s="5">
        <v>3</v>
      </c>
      <c r="C29" s="2">
        <v>75905</v>
      </c>
      <c r="D29" s="3"/>
      <c r="E29" s="4">
        <f t="shared" si="9"/>
        <v>85212.20999999999</v>
      </c>
      <c r="G29" s="4">
        <f t="shared" si="10"/>
        <v>2909.6</v>
      </c>
      <c r="H29" s="4"/>
      <c r="I29" s="4">
        <f t="shared" si="11"/>
        <v>3266.3999999999996</v>
      </c>
      <c r="K29" s="4">
        <f t="shared" si="12"/>
        <v>36.37</v>
      </c>
      <c r="L29" s="4"/>
      <c r="M29" s="4">
        <f t="shared" si="4"/>
        <v>40.83</v>
      </c>
    </row>
    <row r="30" spans="2:13" ht="12.75">
      <c r="B30" s="5">
        <v>4</v>
      </c>
      <c r="C30" s="2">
        <v>78277</v>
      </c>
      <c r="D30" s="3"/>
      <c r="E30" s="4">
        <f t="shared" si="9"/>
        <v>87862.7</v>
      </c>
      <c r="G30" s="4">
        <f t="shared" si="10"/>
        <v>3000.7999999999997</v>
      </c>
      <c r="H30" s="4"/>
      <c r="I30" s="4">
        <f t="shared" si="11"/>
        <v>3368</v>
      </c>
      <c r="K30" s="4">
        <f t="shared" si="12"/>
        <v>37.51</v>
      </c>
      <c r="L30" s="4"/>
      <c r="M30" s="4">
        <f t="shared" si="4"/>
        <v>42.1</v>
      </c>
    </row>
    <row r="31" spans="2:13" ht="12.75">
      <c r="B31" s="5">
        <v>5</v>
      </c>
      <c r="C31" s="2">
        <v>80648</v>
      </c>
      <c r="D31" s="3"/>
      <c r="E31" s="4">
        <f t="shared" si="9"/>
        <v>90513.18999999999</v>
      </c>
      <c r="G31" s="4">
        <f t="shared" si="10"/>
        <v>3091.2</v>
      </c>
      <c r="H31" s="4"/>
      <c r="I31" s="4">
        <f t="shared" si="11"/>
        <v>3469.6</v>
      </c>
      <c r="K31" s="4">
        <f t="shared" si="12"/>
        <v>38.64</v>
      </c>
      <c r="L31" s="4"/>
      <c r="M31" s="4">
        <f t="shared" si="4"/>
        <v>43.37</v>
      </c>
    </row>
    <row r="32" spans="2:13" ht="12.75">
      <c r="B32" s="5">
        <v>6</v>
      </c>
      <c r="C32" s="2">
        <v>83020</v>
      </c>
      <c r="D32" s="3"/>
      <c r="E32" s="4">
        <f t="shared" si="9"/>
        <v>93184.55</v>
      </c>
      <c r="G32" s="4">
        <f t="shared" si="10"/>
        <v>3182.4</v>
      </c>
      <c r="H32" s="4"/>
      <c r="I32" s="4">
        <f t="shared" si="11"/>
        <v>3572</v>
      </c>
      <c r="K32" s="4">
        <f t="shared" si="12"/>
        <v>39.78</v>
      </c>
      <c r="L32" s="4"/>
      <c r="M32" s="4">
        <f t="shared" si="4"/>
        <v>44.65</v>
      </c>
    </row>
    <row r="33" spans="2:13" ht="12.75">
      <c r="B33" s="5">
        <v>7</v>
      </c>
      <c r="C33" s="2">
        <v>85392</v>
      </c>
      <c r="D33" s="3"/>
      <c r="E33" s="4">
        <f t="shared" si="9"/>
        <v>95855.91</v>
      </c>
      <c r="G33" s="4">
        <f t="shared" si="10"/>
        <v>3273.6000000000004</v>
      </c>
      <c r="H33" s="4"/>
      <c r="I33" s="4">
        <f t="shared" si="11"/>
        <v>3674.4</v>
      </c>
      <c r="K33" s="4">
        <f t="shared" si="12"/>
        <v>40.92</v>
      </c>
      <c r="L33" s="4"/>
      <c r="M33" s="4">
        <f t="shared" si="4"/>
        <v>45.93</v>
      </c>
    </row>
    <row r="34" spans="2:13" ht="12.75">
      <c r="B34" s="5">
        <v>8</v>
      </c>
      <c r="C34" s="2">
        <v>87763</v>
      </c>
      <c r="D34" s="3"/>
      <c r="E34" s="4">
        <f t="shared" si="9"/>
        <v>98506.40000000001</v>
      </c>
      <c r="G34" s="4">
        <f t="shared" si="10"/>
        <v>3364</v>
      </c>
      <c r="H34" s="4"/>
      <c r="I34" s="4">
        <f t="shared" si="11"/>
        <v>3776</v>
      </c>
      <c r="K34" s="4">
        <f t="shared" si="12"/>
        <v>42.05</v>
      </c>
      <c r="L34" s="4"/>
      <c r="M34" s="4">
        <f t="shared" si="4"/>
        <v>47.2</v>
      </c>
    </row>
    <row r="35" spans="2:13" ht="12.75">
      <c r="B35" s="5">
        <v>9</v>
      </c>
      <c r="C35" s="2">
        <v>90135</v>
      </c>
      <c r="D35" s="3"/>
      <c r="E35" s="4">
        <f t="shared" si="9"/>
        <v>101177.76</v>
      </c>
      <c r="G35" s="4">
        <f t="shared" si="10"/>
        <v>3455.2</v>
      </c>
      <c r="H35" s="4"/>
      <c r="I35" s="4">
        <f t="shared" si="11"/>
        <v>3878.3999999999996</v>
      </c>
      <c r="K35" s="4">
        <f t="shared" si="12"/>
        <v>43.19</v>
      </c>
      <c r="L35" s="4"/>
      <c r="M35" s="4">
        <f t="shared" si="4"/>
        <v>48.48</v>
      </c>
    </row>
    <row r="36" spans="2:13" ht="12.75">
      <c r="B36" s="5">
        <v>10</v>
      </c>
      <c r="C36" s="2">
        <v>92507</v>
      </c>
      <c r="D36" s="3"/>
      <c r="E36" s="4">
        <f t="shared" si="9"/>
        <v>103849.12</v>
      </c>
      <c r="G36" s="4">
        <f t="shared" si="10"/>
        <v>3546.3999999999996</v>
      </c>
      <c r="H36" s="4"/>
      <c r="I36" s="4">
        <f t="shared" si="11"/>
        <v>3980.7999999999997</v>
      </c>
      <c r="K36" s="4">
        <f t="shared" si="12"/>
        <v>44.33</v>
      </c>
      <c r="L36" s="4"/>
      <c r="M36" s="4">
        <f t="shared" si="4"/>
        <v>49.76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 customHeight="1">
      <c r="A38" s="5" t="s">
        <v>17</v>
      </c>
      <c r="B38" s="5">
        <v>1</v>
      </c>
      <c r="C38" s="2">
        <v>85294</v>
      </c>
      <c r="D38" s="3"/>
      <c r="E38" s="4">
        <f aca="true" t="shared" si="13" ref="E38:E47">SUM(M38*2087)</f>
        <v>95751.56000000001</v>
      </c>
      <c r="F38" s="1" t="s">
        <v>8</v>
      </c>
      <c r="G38" s="4">
        <f aca="true" t="shared" si="14" ref="G38:G47">SUM(K38*80)</f>
        <v>3269.6</v>
      </c>
      <c r="H38" s="4"/>
      <c r="I38" s="4">
        <f aca="true" t="shared" si="15" ref="I38:I47">SUM(M38*80)</f>
        <v>3670.4</v>
      </c>
      <c r="K38" s="4">
        <f aca="true" t="shared" si="16" ref="K38:K47">ROUND(C38/2087,2)</f>
        <v>40.87</v>
      </c>
      <c r="L38" s="4"/>
      <c r="M38" s="4">
        <f t="shared" si="4"/>
        <v>45.88</v>
      </c>
    </row>
    <row r="39" spans="2:13" ht="12.75" customHeight="1">
      <c r="B39" s="5">
        <v>2</v>
      </c>
      <c r="C39" s="2">
        <v>88137</v>
      </c>
      <c r="D39" s="3"/>
      <c r="E39" s="4">
        <f t="shared" si="13"/>
        <v>98923.8</v>
      </c>
      <c r="G39" s="4">
        <f t="shared" si="14"/>
        <v>3378.3999999999996</v>
      </c>
      <c r="H39" s="4"/>
      <c r="I39" s="4">
        <f t="shared" si="15"/>
        <v>3792</v>
      </c>
      <c r="K39" s="4">
        <f t="shared" si="16"/>
        <v>42.23</v>
      </c>
      <c r="L39" s="4"/>
      <c r="M39" s="4">
        <f t="shared" si="4"/>
        <v>47.4</v>
      </c>
    </row>
    <row r="40" spans="2:13" ht="12.75">
      <c r="B40" s="5">
        <v>3</v>
      </c>
      <c r="C40" s="2">
        <v>90980</v>
      </c>
      <c r="D40" s="3"/>
      <c r="E40" s="4">
        <f t="shared" si="13"/>
        <v>102116.91</v>
      </c>
      <c r="G40" s="4">
        <f t="shared" si="14"/>
        <v>3487.2000000000003</v>
      </c>
      <c r="H40" s="4"/>
      <c r="I40" s="4">
        <f t="shared" si="15"/>
        <v>3914.4</v>
      </c>
      <c r="K40" s="4">
        <f t="shared" si="16"/>
        <v>43.59</v>
      </c>
      <c r="L40" s="4"/>
      <c r="M40" s="4">
        <f t="shared" si="4"/>
        <v>48.93</v>
      </c>
    </row>
    <row r="41" spans="2:13" ht="12.75">
      <c r="B41" s="5">
        <v>4</v>
      </c>
      <c r="C41" s="2">
        <v>93822</v>
      </c>
      <c r="D41" s="3"/>
      <c r="E41" s="4">
        <f t="shared" si="13"/>
        <v>105330.89</v>
      </c>
      <c r="G41" s="4">
        <f t="shared" si="14"/>
        <v>3596.8</v>
      </c>
      <c r="H41" s="4"/>
      <c r="I41" s="4">
        <f t="shared" si="15"/>
        <v>4037.6</v>
      </c>
      <c r="K41" s="4">
        <f t="shared" si="16"/>
        <v>44.96</v>
      </c>
      <c r="L41" s="4"/>
      <c r="M41" s="4">
        <f t="shared" si="4"/>
        <v>50.47</v>
      </c>
    </row>
    <row r="42" spans="2:13" ht="12.75">
      <c r="B42" s="5">
        <v>5</v>
      </c>
      <c r="C42" s="2">
        <v>96666</v>
      </c>
      <c r="D42" s="3"/>
      <c r="E42" s="4">
        <f t="shared" si="13"/>
        <v>108503.13</v>
      </c>
      <c r="G42" s="4">
        <f t="shared" si="14"/>
        <v>3705.6</v>
      </c>
      <c r="H42" s="4"/>
      <c r="I42" s="4">
        <f t="shared" si="15"/>
        <v>4159.2</v>
      </c>
      <c r="K42" s="4">
        <f t="shared" si="16"/>
        <v>46.32</v>
      </c>
      <c r="L42" s="4"/>
      <c r="M42" s="4">
        <f t="shared" si="4"/>
        <v>51.99</v>
      </c>
    </row>
    <row r="43" spans="2:13" ht="12.75">
      <c r="B43" s="5">
        <v>6</v>
      </c>
      <c r="C43" s="2">
        <v>99509</v>
      </c>
      <c r="D43" s="3"/>
      <c r="E43" s="4">
        <f t="shared" si="13"/>
        <v>111696.24</v>
      </c>
      <c r="G43" s="4">
        <f t="shared" si="14"/>
        <v>3814.4</v>
      </c>
      <c r="H43" s="4"/>
      <c r="I43" s="4">
        <f t="shared" si="15"/>
        <v>4281.6</v>
      </c>
      <c r="K43" s="4">
        <f t="shared" si="16"/>
        <v>47.68</v>
      </c>
      <c r="L43" s="4"/>
      <c r="M43" s="4">
        <f t="shared" si="4"/>
        <v>53.52</v>
      </c>
    </row>
    <row r="44" spans="2:13" ht="12.75">
      <c r="B44" s="5">
        <v>7</v>
      </c>
      <c r="C44" s="2">
        <v>102351</v>
      </c>
      <c r="D44" s="3"/>
      <c r="E44" s="4">
        <f t="shared" si="13"/>
        <v>114889.34999999999</v>
      </c>
      <c r="G44" s="4">
        <f t="shared" si="14"/>
        <v>3923.2</v>
      </c>
      <c r="H44" s="4"/>
      <c r="I44" s="4">
        <f t="shared" si="15"/>
        <v>4404</v>
      </c>
      <c r="K44" s="4">
        <f t="shared" si="16"/>
        <v>49.04</v>
      </c>
      <c r="L44" s="4"/>
      <c r="M44" s="4">
        <f t="shared" si="4"/>
        <v>55.05</v>
      </c>
    </row>
    <row r="45" spans="2:13" ht="12.75">
      <c r="B45" s="5">
        <v>8</v>
      </c>
      <c r="C45" s="2">
        <v>105194</v>
      </c>
      <c r="D45" s="3"/>
      <c r="E45" s="4">
        <f t="shared" si="13"/>
        <v>118061.59</v>
      </c>
      <c r="G45" s="4">
        <f t="shared" si="14"/>
        <v>4032</v>
      </c>
      <c r="H45" s="4"/>
      <c r="I45" s="4">
        <f t="shared" si="15"/>
        <v>4525.6</v>
      </c>
      <c r="K45" s="4">
        <f t="shared" si="16"/>
        <v>50.4</v>
      </c>
      <c r="L45" s="4"/>
      <c r="M45" s="4">
        <f t="shared" si="4"/>
        <v>56.57</v>
      </c>
    </row>
    <row r="46" spans="2:13" ht="12.75">
      <c r="B46" s="5">
        <v>9</v>
      </c>
      <c r="C46" s="2">
        <v>108038</v>
      </c>
      <c r="D46" s="3"/>
      <c r="E46" s="4">
        <f t="shared" si="13"/>
        <v>121275.56999999999</v>
      </c>
      <c r="G46" s="4">
        <f t="shared" si="14"/>
        <v>4141.6</v>
      </c>
      <c r="H46" s="4"/>
      <c r="I46" s="4">
        <f t="shared" si="15"/>
        <v>4648.8</v>
      </c>
      <c r="K46" s="4">
        <f t="shared" si="16"/>
        <v>51.77</v>
      </c>
      <c r="L46" s="4"/>
      <c r="M46" s="4">
        <f t="shared" si="4"/>
        <v>58.11</v>
      </c>
    </row>
    <row r="47" spans="2:13" ht="12.75">
      <c r="B47" s="5">
        <v>10</v>
      </c>
      <c r="C47" s="2">
        <v>110880</v>
      </c>
      <c r="D47" s="3"/>
      <c r="E47" s="4">
        <f t="shared" si="13"/>
        <v>124468.68000000001</v>
      </c>
      <c r="G47" s="4">
        <f t="shared" si="14"/>
        <v>4250.400000000001</v>
      </c>
      <c r="H47" s="4"/>
      <c r="I47" s="4">
        <f t="shared" si="15"/>
        <v>4771.2</v>
      </c>
      <c r="K47" s="4">
        <f t="shared" si="16"/>
        <v>53.13</v>
      </c>
      <c r="L47" s="4"/>
      <c r="M47" s="4">
        <f t="shared" si="4"/>
        <v>59.64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25</v>
      </c>
    </row>
    <row r="51" spans="2:13" ht="12.75">
      <c r="B51" s="5"/>
      <c r="C51" s="2"/>
      <c r="D51" s="3"/>
      <c r="E51" s="4"/>
      <c r="G51" s="4"/>
      <c r="H51" s="4"/>
      <c r="I51" s="4"/>
      <c r="K51" s="4"/>
      <c r="L51" s="4"/>
      <c r="M51" s="4"/>
    </row>
    <row r="52" spans="3:13" ht="12.75">
      <c r="C52" s="2" t="s">
        <v>0</v>
      </c>
      <c r="D52" s="3"/>
      <c r="E52" s="4"/>
      <c r="G52" s="4" t="s">
        <v>1</v>
      </c>
      <c r="H52" s="4"/>
      <c r="I52" s="4"/>
      <c r="K52" s="4" t="s">
        <v>2</v>
      </c>
      <c r="L52" s="4"/>
      <c r="M52" s="4"/>
    </row>
    <row r="53" spans="1:13" ht="12.75">
      <c r="A53" s="5" t="s">
        <v>3</v>
      </c>
      <c r="B53" s="5" t="s">
        <v>4</v>
      </c>
      <c r="C53" s="6" t="s">
        <v>5</v>
      </c>
      <c r="D53" s="3"/>
      <c r="E53" s="7" t="s">
        <v>6</v>
      </c>
      <c r="G53" s="7" t="s">
        <v>5</v>
      </c>
      <c r="H53" s="4"/>
      <c r="I53" s="7" t="s">
        <v>6</v>
      </c>
      <c r="K53" s="7" t="s">
        <v>5</v>
      </c>
      <c r="L53" s="7"/>
      <c r="M53" s="4" t="s">
        <v>6</v>
      </c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 customHeight="1">
      <c r="A55" s="5" t="s">
        <v>18</v>
      </c>
      <c r="B55" s="5">
        <v>1</v>
      </c>
      <c r="C55" s="2">
        <v>101426</v>
      </c>
      <c r="D55" s="3"/>
      <c r="E55" s="4">
        <f aca="true" t="shared" si="17" ref="E55:E64">SUM(M55*2087)</f>
        <v>113845.84999999999</v>
      </c>
      <c r="F55" s="1" t="s">
        <v>8</v>
      </c>
      <c r="G55" s="4">
        <f aca="true" t="shared" si="18" ref="G55:G64">SUM(K55*80)</f>
        <v>3888</v>
      </c>
      <c r="H55" s="4"/>
      <c r="I55" s="4">
        <f aca="true" t="shared" si="19" ref="I55:I64">SUM(M55*80)</f>
        <v>4364</v>
      </c>
      <c r="K55" s="4">
        <f aca="true" t="shared" si="20" ref="K55:K64">ROUND(C55/2087,2)</f>
        <v>48.6</v>
      </c>
      <c r="L55" s="4"/>
      <c r="M55" s="4">
        <f aca="true" t="shared" si="21" ref="M55:M86">ROUND((ROUND(C55/2087,2)*1.1225),2)</f>
        <v>54.55</v>
      </c>
    </row>
    <row r="56" spans="2:13" ht="12.75">
      <c r="B56" s="5">
        <v>2</v>
      </c>
      <c r="C56" s="2">
        <v>104807</v>
      </c>
      <c r="D56" s="3"/>
      <c r="E56" s="4">
        <f t="shared" si="17"/>
        <v>117644.18999999999</v>
      </c>
      <c r="G56" s="4">
        <f t="shared" si="18"/>
        <v>4017.6</v>
      </c>
      <c r="H56" s="4"/>
      <c r="I56" s="4">
        <f t="shared" si="19"/>
        <v>4509.599999999999</v>
      </c>
      <c r="K56" s="4">
        <f t="shared" si="20"/>
        <v>50.22</v>
      </c>
      <c r="L56" s="4"/>
      <c r="M56" s="4">
        <f t="shared" si="21"/>
        <v>56.37</v>
      </c>
    </row>
    <row r="57" spans="2:13" ht="12.75">
      <c r="B57" s="5">
        <v>3</v>
      </c>
      <c r="C57" s="2">
        <v>108187</v>
      </c>
      <c r="D57" s="3"/>
      <c r="E57" s="4">
        <f t="shared" si="17"/>
        <v>121442.53</v>
      </c>
      <c r="G57" s="4">
        <f t="shared" si="18"/>
        <v>4147.200000000001</v>
      </c>
      <c r="H57" s="4"/>
      <c r="I57" s="4">
        <f t="shared" si="19"/>
        <v>4655.2</v>
      </c>
      <c r="K57" s="4">
        <f t="shared" si="20"/>
        <v>51.84</v>
      </c>
      <c r="L57" s="4"/>
      <c r="M57" s="4">
        <f t="shared" si="21"/>
        <v>58.19</v>
      </c>
    </row>
    <row r="58" spans="2:13" ht="12.75">
      <c r="B58" s="5">
        <v>4</v>
      </c>
      <c r="C58" s="2">
        <v>111568</v>
      </c>
      <c r="D58" s="3"/>
      <c r="E58" s="4">
        <f t="shared" si="17"/>
        <v>125240.87</v>
      </c>
      <c r="G58" s="4">
        <f t="shared" si="18"/>
        <v>4276.8</v>
      </c>
      <c r="H58" s="4"/>
      <c r="I58" s="4">
        <f t="shared" si="19"/>
        <v>4800.8</v>
      </c>
      <c r="K58" s="4">
        <f t="shared" si="20"/>
        <v>53.46</v>
      </c>
      <c r="L58" s="4"/>
      <c r="M58" s="4">
        <f t="shared" si="21"/>
        <v>60.01</v>
      </c>
    </row>
    <row r="59" spans="2:13" ht="12.75">
      <c r="B59" s="5">
        <v>5</v>
      </c>
      <c r="C59" s="2">
        <v>114949</v>
      </c>
      <c r="D59" s="3"/>
      <c r="E59" s="4">
        <f t="shared" si="17"/>
        <v>129039.20999999999</v>
      </c>
      <c r="G59" s="4">
        <f t="shared" si="18"/>
        <v>4406.4</v>
      </c>
      <c r="H59" s="4"/>
      <c r="I59" s="4">
        <f t="shared" si="19"/>
        <v>4946.4</v>
      </c>
      <c r="K59" s="4">
        <f t="shared" si="20"/>
        <v>55.08</v>
      </c>
      <c r="L59" s="4"/>
      <c r="M59" s="4">
        <f t="shared" si="21"/>
        <v>61.83</v>
      </c>
    </row>
    <row r="60" spans="2:13" ht="12.75">
      <c r="B60" s="5">
        <v>6</v>
      </c>
      <c r="C60" s="2">
        <v>118329</v>
      </c>
      <c r="D60" s="3"/>
      <c r="E60" s="4">
        <f t="shared" si="17"/>
        <v>132837.55</v>
      </c>
      <c r="G60" s="4">
        <f t="shared" si="18"/>
        <v>4536</v>
      </c>
      <c r="H60" s="4"/>
      <c r="I60" s="4">
        <f t="shared" si="19"/>
        <v>5092</v>
      </c>
      <c r="K60" s="4">
        <f t="shared" si="20"/>
        <v>56.7</v>
      </c>
      <c r="L60" s="4"/>
      <c r="M60" s="4">
        <f t="shared" si="21"/>
        <v>63.65</v>
      </c>
    </row>
    <row r="61" spans="2:13" ht="12.75">
      <c r="B61" s="5">
        <v>7</v>
      </c>
      <c r="C61" s="2">
        <v>121710</v>
      </c>
      <c r="D61" s="3"/>
      <c r="E61" s="4">
        <f t="shared" si="17"/>
        <v>136615.02</v>
      </c>
      <c r="G61" s="4">
        <f t="shared" si="18"/>
        <v>4665.6</v>
      </c>
      <c r="H61" s="4"/>
      <c r="I61" s="4">
        <f t="shared" si="19"/>
        <v>5236.799999999999</v>
      </c>
      <c r="K61" s="4">
        <f t="shared" si="20"/>
        <v>58.32</v>
      </c>
      <c r="L61" s="4"/>
      <c r="M61" s="4">
        <f t="shared" si="21"/>
        <v>65.46</v>
      </c>
    </row>
    <row r="62" spans="2:13" ht="12.75">
      <c r="B62" s="5">
        <v>8</v>
      </c>
      <c r="C62" s="2">
        <v>125090</v>
      </c>
      <c r="D62" s="3"/>
      <c r="E62" s="4">
        <f t="shared" si="17"/>
        <v>140413.36000000002</v>
      </c>
      <c r="G62" s="4">
        <f t="shared" si="18"/>
        <v>4795.2</v>
      </c>
      <c r="H62" s="4"/>
      <c r="I62" s="4">
        <f t="shared" si="19"/>
        <v>5382.4</v>
      </c>
      <c r="K62" s="4">
        <f t="shared" si="20"/>
        <v>59.94</v>
      </c>
      <c r="L62" s="4"/>
      <c r="M62" s="4">
        <f t="shared" si="21"/>
        <v>67.28</v>
      </c>
    </row>
    <row r="63" spans="2:13" ht="12.75">
      <c r="B63" s="5">
        <v>9</v>
      </c>
      <c r="C63" s="2">
        <v>128472</v>
      </c>
      <c r="D63" s="3"/>
      <c r="E63" s="4">
        <f t="shared" si="17"/>
        <v>144211.69999999998</v>
      </c>
      <c r="G63" s="4">
        <f t="shared" si="18"/>
        <v>4924.8</v>
      </c>
      <c r="H63" s="4"/>
      <c r="I63" s="4">
        <f t="shared" si="19"/>
        <v>5528</v>
      </c>
      <c r="K63" s="4">
        <f t="shared" si="20"/>
        <v>61.56</v>
      </c>
      <c r="L63" s="4"/>
      <c r="M63" s="4">
        <f t="shared" si="21"/>
        <v>69.1</v>
      </c>
    </row>
    <row r="64" spans="2:13" ht="12.75">
      <c r="B64" s="5">
        <v>10</v>
      </c>
      <c r="C64" s="2">
        <v>131852</v>
      </c>
      <c r="D64" s="3"/>
      <c r="E64" s="4">
        <f t="shared" si="17"/>
        <v>148010.04</v>
      </c>
      <c r="G64" s="4">
        <f t="shared" si="18"/>
        <v>5054.4</v>
      </c>
      <c r="H64" s="4"/>
      <c r="I64" s="4">
        <f t="shared" si="19"/>
        <v>5673.6</v>
      </c>
      <c r="K64" s="4">
        <f t="shared" si="20"/>
        <v>63.18</v>
      </c>
      <c r="L64" s="4"/>
      <c r="M64" s="4">
        <f t="shared" si="21"/>
        <v>70.92</v>
      </c>
    </row>
    <row r="66" spans="1:13" ht="12.75" customHeight="1">
      <c r="A66" s="5" t="s">
        <v>19</v>
      </c>
      <c r="B66" s="5">
        <v>1</v>
      </c>
      <c r="C66" s="2">
        <v>119854</v>
      </c>
      <c r="D66" s="3"/>
      <c r="E66" s="4">
        <f aca="true" t="shared" si="22" ref="E66:E75">SUM(M66*2087)</f>
        <v>134548.88999999998</v>
      </c>
      <c r="F66" s="1" t="s">
        <v>8</v>
      </c>
      <c r="G66" s="4">
        <f aca="true" t="shared" si="23" ref="G66:G75">SUM(K66*80)</f>
        <v>4594.4</v>
      </c>
      <c r="H66" s="4"/>
      <c r="I66" s="4">
        <f aca="true" t="shared" si="24" ref="I66:I75">SUM(M66*80)</f>
        <v>5157.6</v>
      </c>
      <c r="K66" s="4">
        <f aca="true" t="shared" si="25" ref="K66:K75">ROUND(C66/2087,2)</f>
        <v>57.43</v>
      </c>
      <c r="L66" s="4"/>
      <c r="M66" s="4">
        <f t="shared" si="21"/>
        <v>64.47</v>
      </c>
    </row>
    <row r="67" spans="2:13" ht="12.75">
      <c r="B67" s="5">
        <v>2</v>
      </c>
      <c r="C67" s="2">
        <v>123850</v>
      </c>
      <c r="D67" s="3"/>
      <c r="E67" s="4">
        <f t="shared" si="22"/>
        <v>139015.07</v>
      </c>
      <c r="G67" s="4">
        <f t="shared" si="23"/>
        <v>4747.200000000001</v>
      </c>
      <c r="H67" s="4"/>
      <c r="I67" s="4">
        <f t="shared" si="24"/>
        <v>5328.8</v>
      </c>
      <c r="K67" s="4">
        <f t="shared" si="25"/>
        <v>59.34</v>
      </c>
      <c r="L67" s="4"/>
      <c r="M67" s="4">
        <f t="shared" si="21"/>
        <v>66.61</v>
      </c>
    </row>
    <row r="68" spans="2:13" ht="12.75">
      <c r="B68" s="5">
        <v>3</v>
      </c>
      <c r="C68" s="2">
        <v>127845</v>
      </c>
      <c r="D68" s="3"/>
      <c r="E68" s="4">
        <f t="shared" si="22"/>
        <v>143502.12000000002</v>
      </c>
      <c r="G68" s="4">
        <f t="shared" si="23"/>
        <v>4900.8</v>
      </c>
      <c r="H68" s="4"/>
      <c r="I68" s="4">
        <f t="shared" si="24"/>
        <v>5500.8</v>
      </c>
      <c r="K68" s="4">
        <f t="shared" si="25"/>
        <v>61.26</v>
      </c>
      <c r="L68" s="4"/>
      <c r="M68" s="4">
        <f t="shared" si="21"/>
        <v>68.76</v>
      </c>
    </row>
    <row r="69" spans="2:13" ht="12.75">
      <c r="B69" s="5">
        <v>4</v>
      </c>
      <c r="C69" s="2">
        <v>131840</v>
      </c>
      <c r="D69" s="3"/>
      <c r="E69" s="4">
        <f t="shared" si="22"/>
        <v>147989.16999999998</v>
      </c>
      <c r="G69" s="4">
        <f t="shared" si="23"/>
        <v>5053.6</v>
      </c>
      <c r="H69" s="4"/>
      <c r="I69" s="4">
        <f t="shared" si="24"/>
        <v>5672.799999999999</v>
      </c>
      <c r="K69" s="4">
        <f t="shared" si="25"/>
        <v>63.17</v>
      </c>
      <c r="L69" s="4"/>
      <c r="M69" s="4">
        <f t="shared" si="21"/>
        <v>70.91</v>
      </c>
    </row>
    <row r="70" spans="2:13" ht="12.75">
      <c r="B70" s="5">
        <v>5</v>
      </c>
      <c r="C70" s="2">
        <v>135834</v>
      </c>
      <c r="D70" s="3"/>
      <c r="E70" s="4">
        <f t="shared" si="22"/>
        <v>152476.22</v>
      </c>
      <c r="G70" s="4">
        <f t="shared" si="23"/>
        <v>5207.200000000001</v>
      </c>
      <c r="H70" s="4"/>
      <c r="I70" s="4">
        <f t="shared" si="24"/>
        <v>5844.8</v>
      </c>
      <c r="K70" s="4">
        <f t="shared" si="25"/>
        <v>65.09</v>
      </c>
      <c r="L70" s="4"/>
      <c r="M70" s="4">
        <f t="shared" si="21"/>
        <v>73.06</v>
      </c>
    </row>
    <row r="71" spans="2:13" ht="12.75">
      <c r="B71" s="5">
        <v>6</v>
      </c>
      <c r="C71" s="2">
        <v>139829</v>
      </c>
      <c r="D71" s="3"/>
      <c r="E71" s="4">
        <f t="shared" si="22"/>
        <v>156963.27</v>
      </c>
      <c r="G71" s="4">
        <f t="shared" si="23"/>
        <v>5360</v>
      </c>
      <c r="H71" s="4"/>
      <c r="I71" s="4">
        <f t="shared" si="24"/>
        <v>6016.799999999999</v>
      </c>
      <c r="K71" s="4">
        <f t="shared" si="25"/>
        <v>67</v>
      </c>
      <c r="L71" s="4"/>
      <c r="M71" s="4">
        <f t="shared" si="21"/>
        <v>75.21</v>
      </c>
    </row>
    <row r="72" spans="2:13" ht="12.75">
      <c r="B72" s="5">
        <v>7</v>
      </c>
      <c r="C72" s="2">
        <v>143824</v>
      </c>
      <c r="D72" s="3"/>
      <c r="E72" s="4">
        <f t="shared" si="22"/>
        <v>161429.44999999998</v>
      </c>
      <c r="G72" s="4">
        <f t="shared" si="23"/>
        <v>5512.799999999999</v>
      </c>
      <c r="H72" s="4"/>
      <c r="I72" s="4">
        <f t="shared" si="24"/>
        <v>6188</v>
      </c>
      <c r="K72" s="4">
        <f t="shared" si="25"/>
        <v>68.91</v>
      </c>
      <c r="L72" s="4"/>
      <c r="M72" s="4">
        <f t="shared" si="21"/>
        <v>77.35</v>
      </c>
    </row>
    <row r="73" spans="2:13" ht="12.75">
      <c r="B73" s="5">
        <v>8</v>
      </c>
      <c r="C73" s="2">
        <v>147819</v>
      </c>
      <c r="D73" s="3"/>
      <c r="E73" s="4">
        <f t="shared" si="22"/>
        <v>165937.37000000002</v>
      </c>
      <c r="G73" s="4">
        <f t="shared" si="23"/>
        <v>5666.4</v>
      </c>
      <c r="H73" s="4"/>
      <c r="I73" s="4">
        <f t="shared" si="24"/>
        <v>6360.8</v>
      </c>
      <c r="K73" s="4">
        <f t="shared" si="25"/>
        <v>70.83</v>
      </c>
      <c r="L73" s="4"/>
      <c r="M73" s="4">
        <f t="shared" si="21"/>
        <v>79.51</v>
      </c>
    </row>
    <row r="74" spans="2:13" ht="12.75">
      <c r="B74" s="5">
        <v>9</v>
      </c>
      <c r="C74" s="2">
        <v>151813</v>
      </c>
      <c r="D74" s="3"/>
      <c r="E74" s="4">
        <f t="shared" si="22"/>
        <v>170403.55000000002</v>
      </c>
      <c r="G74" s="4">
        <f t="shared" si="23"/>
        <v>5819.2</v>
      </c>
      <c r="H74" s="4"/>
      <c r="I74" s="4">
        <f t="shared" si="24"/>
        <v>6532</v>
      </c>
      <c r="K74" s="4">
        <f t="shared" si="25"/>
        <v>72.74</v>
      </c>
      <c r="L74" s="4"/>
      <c r="M74" s="4">
        <f t="shared" si="21"/>
        <v>81.65</v>
      </c>
    </row>
    <row r="75" spans="2:13" ht="12.75">
      <c r="B75" s="5">
        <v>10</v>
      </c>
      <c r="C75" s="2">
        <v>155500</v>
      </c>
      <c r="D75" s="3"/>
      <c r="E75" s="4">
        <f t="shared" si="22"/>
        <v>174556.68</v>
      </c>
      <c r="G75" s="4">
        <f t="shared" si="23"/>
        <v>5960.8</v>
      </c>
      <c r="H75" s="4"/>
      <c r="I75" s="4">
        <f t="shared" si="24"/>
        <v>6691.2</v>
      </c>
      <c r="K75" s="4">
        <f t="shared" si="25"/>
        <v>74.51</v>
      </c>
      <c r="L75" s="4"/>
      <c r="M75" s="4">
        <f t="shared" si="21"/>
        <v>83.64</v>
      </c>
    </row>
    <row r="77" spans="1:13" ht="12.75" customHeight="1">
      <c r="A77" s="5" t="s">
        <v>20</v>
      </c>
      <c r="B77" s="5">
        <v>1</v>
      </c>
      <c r="C77" s="2">
        <v>140984</v>
      </c>
      <c r="D77" s="3"/>
      <c r="E77" s="4">
        <f aca="true" t="shared" si="26" ref="E77:E86">SUM(M77*2087)</f>
        <v>158236.34</v>
      </c>
      <c r="F77" s="1" t="s">
        <v>8</v>
      </c>
      <c r="G77" s="4">
        <f aca="true" t="shared" si="27" ref="G77:G86">SUM(K77*80)</f>
        <v>5404</v>
      </c>
      <c r="H77" s="4"/>
      <c r="I77" s="4">
        <f aca="true" t="shared" si="28" ref="I77:I86">SUM(M77*80)</f>
        <v>6065.599999999999</v>
      </c>
      <c r="K77" s="4">
        <f aca="true" t="shared" si="29" ref="K77:K86">ROUND(C77/2087,2)</f>
        <v>67.55</v>
      </c>
      <c r="L77" s="4"/>
      <c r="M77" s="4">
        <f t="shared" si="21"/>
        <v>75.82</v>
      </c>
    </row>
    <row r="78" spans="2:13" ht="12.75">
      <c r="B78" s="5">
        <v>2</v>
      </c>
      <c r="C78" s="2">
        <v>145683</v>
      </c>
      <c r="D78" s="3"/>
      <c r="E78" s="4">
        <f t="shared" si="26"/>
        <v>163516.44999999998</v>
      </c>
      <c r="G78" s="4">
        <f t="shared" si="27"/>
        <v>5584</v>
      </c>
      <c r="H78" s="4"/>
      <c r="I78" s="4">
        <f t="shared" si="28"/>
        <v>6268</v>
      </c>
      <c r="K78" s="4">
        <f t="shared" si="29"/>
        <v>69.8</v>
      </c>
      <c r="L78" s="4"/>
      <c r="M78" s="4">
        <f t="shared" si="21"/>
        <v>78.35</v>
      </c>
    </row>
    <row r="79" spans="2:13" ht="12.75">
      <c r="B79" s="5">
        <v>3</v>
      </c>
      <c r="C79" s="2">
        <v>150383</v>
      </c>
      <c r="D79" s="3"/>
      <c r="E79" s="4">
        <f t="shared" si="26"/>
        <v>168817.43</v>
      </c>
      <c r="G79" s="4">
        <f t="shared" si="27"/>
        <v>5764.8</v>
      </c>
      <c r="H79" s="4"/>
      <c r="I79" s="4">
        <f t="shared" si="28"/>
        <v>6471.2</v>
      </c>
      <c r="K79" s="4">
        <f t="shared" si="29"/>
        <v>72.06</v>
      </c>
      <c r="L79" s="4"/>
      <c r="M79" s="4">
        <f t="shared" si="21"/>
        <v>80.89</v>
      </c>
    </row>
    <row r="80" spans="2:13" ht="12.75">
      <c r="B80" s="5">
        <v>4</v>
      </c>
      <c r="C80" s="2">
        <v>155082</v>
      </c>
      <c r="D80" s="3"/>
      <c r="E80" s="4">
        <f t="shared" si="26"/>
        <v>174076.66999999998</v>
      </c>
      <c r="G80" s="4">
        <f t="shared" si="27"/>
        <v>5944.8</v>
      </c>
      <c r="H80" s="4"/>
      <c r="I80" s="4">
        <f t="shared" si="28"/>
        <v>6672.799999999999</v>
      </c>
      <c r="K80" s="4">
        <f t="shared" si="29"/>
        <v>74.31</v>
      </c>
      <c r="L80" s="4"/>
      <c r="M80" s="4">
        <f t="shared" si="21"/>
        <v>83.41</v>
      </c>
    </row>
    <row r="81" spans="2:13" ht="12.75">
      <c r="B81" s="5">
        <v>5</v>
      </c>
      <c r="C81" s="2">
        <v>155500</v>
      </c>
      <c r="D81" s="3"/>
      <c r="E81" s="4">
        <f t="shared" si="26"/>
        <v>174556.68</v>
      </c>
      <c r="G81" s="4">
        <f t="shared" si="27"/>
        <v>5960.8</v>
      </c>
      <c r="H81" s="4"/>
      <c r="I81" s="4">
        <f t="shared" si="28"/>
        <v>6691.2</v>
      </c>
      <c r="K81" s="4">
        <f t="shared" si="29"/>
        <v>74.51</v>
      </c>
      <c r="L81" s="4"/>
      <c r="M81" s="4">
        <f t="shared" si="21"/>
        <v>83.64</v>
      </c>
    </row>
    <row r="82" spans="2:13" ht="12.75">
      <c r="B82" s="5">
        <v>6</v>
      </c>
      <c r="C82" s="2">
        <v>155500</v>
      </c>
      <c r="D82" s="3"/>
      <c r="E82" s="4">
        <f t="shared" si="26"/>
        <v>174556.68</v>
      </c>
      <c r="G82" s="4">
        <f t="shared" si="27"/>
        <v>5960.8</v>
      </c>
      <c r="H82" s="4"/>
      <c r="I82" s="4">
        <f t="shared" si="28"/>
        <v>6691.2</v>
      </c>
      <c r="K82" s="4">
        <f t="shared" si="29"/>
        <v>74.51</v>
      </c>
      <c r="L82" s="4"/>
      <c r="M82" s="4">
        <f t="shared" si="21"/>
        <v>83.64</v>
      </c>
    </row>
    <row r="83" spans="2:13" ht="12.75">
      <c r="B83" s="5">
        <v>7</v>
      </c>
      <c r="C83" s="2">
        <v>155500</v>
      </c>
      <c r="D83" s="3"/>
      <c r="E83" s="4">
        <f t="shared" si="26"/>
        <v>174556.68</v>
      </c>
      <c r="G83" s="4">
        <f t="shared" si="27"/>
        <v>5960.8</v>
      </c>
      <c r="H83" s="4"/>
      <c r="I83" s="4">
        <f t="shared" si="28"/>
        <v>6691.2</v>
      </c>
      <c r="K83" s="4">
        <f t="shared" si="29"/>
        <v>74.51</v>
      </c>
      <c r="L83" s="4"/>
      <c r="M83" s="4">
        <f t="shared" si="21"/>
        <v>83.64</v>
      </c>
    </row>
    <row r="84" spans="2:13" ht="12.75">
      <c r="B84" s="5">
        <v>8</v>
      </c>
      <c r="C84" s="2">
        <v>155500</v>
      </c>
      <c r="D84" s="3"/>
      <c r="E84" s="4">
        <f t="shared" si="26"/>
        <v>174556.68</v>
      </c>
      <c r="G84" s="4">
        <f t="shared" si="27"/>
        <v>5960.8</v>
      </c>
      <c r="H84" s="4"/>
      <c r="I84" s="4">
        <f t="shared" si="28"/>
        <v>6691.2</v>
      </c>
      <c r="K84" s="4">
        <f t="shared" si="29"/>
        <v>74.51</v>
      </c>
      <c r="L84" s="4"/>
      <c r="M84" s="4">
        <f t="shared" si="21"/>
        <v>83.64</v>
      </c>
    </row>
    <row r="85" spans="2:13" ht="12.75">
      <c r="B85" s="5">
        <v>9</v>
      </c>
      <c r="C85" s="2">
        <v>155500</v>
      </c>
      <c r="D85" s="3"/>
      <c r="E85" s="4">
        <f t="shared" si="26"/>
        <v>174556.68</v>
      </c>
      <c r="G85" s="4">
        <f t="shared" si="27"/>
        <v>5960.8</v>
      </c>
      <c r="H85" s="4"/>
      <c r="I85" s="4">
        <f t="shared" si="28"/>
        <v>6691.2</v>
      </c>
      <c r="K85" s="4">
        <f t="shared" si="29"/>
        <v>74.51</v>
      </c>
      <c r="L85" s="4"/>
      <c r="M85" s="4">
        <f t="shared" si="21"/>
        <v>83.64</v>
      </c>
    </row>
    <row r="86" spans="2:13" ht="12.75">
      <c r="B86" s="5">
        <v>10</v>
      </c>
      <c r="C86" s="2">
        <v>155500</v>
      </c>
      <c r="D86" s="3"/>
      <c r="E86" s="4">
        <f t="shared" si="26"/>
        <v>174556.68</v>
      </c>
      <c r="G86" s="4">
        <f t="shared" si="27"/>
        <v>5960.8</v>
      </c>
      <c r="H86" s="4"/>
      <c r="I86" s="4">
        <f t="shared" si="28"/>
        <v>6691.2</v>
      </c>
      <c r="K86" s="4">
        <f t="shared" si="29"/>
        <v>74.51</v>
      </c>
      <c r="L86" s="4"/>
      <c r="M86" s="4">
        <f t="shared" si="21"/>
        <v>83.64</v>
      </c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&amp;L&amp;"Tahoma,Regular"C2, FTSPR 530-1
EFFECTIVE 1 JANUARY 2012&amp;C&amp;"Tahoma,Regular"
ISLAND OF OAHU
SPECIAL SALARY RATES FOR CERTAIN AIR TRAFFIC CONTROLLERS (TABLE 566H)&amp;R19 JANUARY 2012
LOCALITY RATE - 16.51%
COLA RATE - 12.25%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6.57421875" style="1" customWidth="1"/>
    <col min="3" max="3" width="12.7109375" style="1" customWidth="1"/>
    <col min="4" max="4" width="2.8515625" style="1" customWidth="1"/>
    <col min="5" max="5" width="12.57421875" style="1" customWidth="1"/>
    <col min="6" max="6" width="4.28125" style="1" customWidth="1"/>
    <col min="7" max="7" width="11.28125" style="1" customWidth="1"/>
    <col min="8" max="8" width="3.28125" style="1" customWidth="1"/>
    <col min="9" max="9" width="11.28125" style="1" customWidth="1"/>
    <col min="10" max="10" width="3.140625" style="1" customWidth="1"/>
    <col min="11" max="11" width="8.57421875" style="1" customWidth="1"/>
    <col min="12" max="12" width="2.57421875" style="1" customWidth="1"/>
    <col min="13" max="13" width="8.7109375" style="1" customWidth="1"/>
    <col min="14" max="16384" width="9.140625" style="1" customWidth="1"/>
  </cols>
  <sheetData>
    <row r="2" spans="3:13" ht="12.75">
      <c r="C2" s="2" t="s">
        <v>0</v>
      </c>
      <c r="D2" s="3"/>
      <c r="E2" s="4"/>
      <c r="G2" s="4" t="s">
        <v>1</v>
      </c>
      <c r="H2" s="4"/>
      <c r="I2" s="4"/>
      <c r="K2" s="4" t="s">
        <v>2</v>
      </c>
      <c r="L2" s="4"/>
      <c r="M2" s="4"/>
    </row>
    <row r="3" spans="1:13" ht="12.75">
      <c r="A3" s="5" t="s">
        <v>3</v>
      </c>
      <c r="B3" s="5" t="s">
        <v>4</v>
      </c>
      <c r="C3" s="6" t="s">
        <v>5</v>
      </c>
      <c r="D3" s="3"/>
      <c r="E3" s="7" t="s">
        <v>6</v>
      </c>
      <c r="G3" s="7" t="s">
        <v>5</v>
      </c>
      <c r="H3" s="4"/>
      <c r="I3" s="7" t="s">
        <v>6</v>
      </c>
      <c r="K3" s="7" t="s">
        <v>5</v>
      </c>
      <c r="L3" s="7"/>
      <c r="M3" s="4" t="s">
        <v>6</v>
      </c>
    </row>
    <row r="4" spans="1:13" ht="20.25" customHeight="1">
      <c r="A4" s="5"/>
      <c r="B4" s="5"/>
      <c r="C4" s="6"/>
      <c r="D4" s="3"/>
      <c r="E4" s="7"/>
      <c r="G4" s="7"/>
      <c r="H4" s="4"/>
      <c r="I4" s="7"/>
      <c r="K4" s="7"/>
      <c r="L4" s="7"/>
      <c r="M4" s="4"/>
    </row>
    <row r="5" spans="1:13" ht="12.75">
      <c r="A5" s="5" t="s">
        <v>14</v>
      </c>
      <c r="B5" s="5">
        <v>1</v>
      </c>
      <c r="C5" s="2">
        <v>56735</v>
      </c>
      <c r="D5" s="3"/>
      <c r="E5" s="4">
        <f aca="true" t="shared" si="0" ref="E5:E14">SUM(M5*2087)</f>
        <v>63674.37</v>
      </c>
      <c r="F5" s="1" t="s">
        <v>8</v>
      </c>
      <c r="G5" s="4">
        <f aca="true" t="shared" si="1" ref="G5:G14">SUM(K5*80)</f>
        <v>2174.4</v>
      </c>
      <c r="H5" s="4"/>
      <c r="I5" s="4">
        <f aca="true" t="shared" si="2" ref="I5:I14">SUM(M5*80)</f>
        <v>2440.8</v>
      </c>
      <c r="K5" s="4">
        <f aca="true" t="shared" si="3" ref="K5:K14">ROUND(C5/2087,2)</f>
        <v>27.18</v>
      </c>
      <c r="L5" s="4"/>
      <c r="M5" s="4">
        <f>ROUND((ROUND(C5/2087,2)*1.1225),2)</f>
        <v>30.51</v>
      </c>
    </row>
    <row r="6" spans="2:13" ht="12.75">
      <c r="B6" s="5">
        <v>2</v>
      </c>
      <c r="C6" s="2">
        <v>58349</v>
      </c>
      <c r="D6" s="3"/>
      <c r="E6" s="4">
        <f t="shared" si="0"/>
        <v>65510.93</v>
      </c>
      <c r="G6" s="4">
        <f t="shared" si="1"/>
        <v>2236.8</v>
      </c>
      <c r="H6" s="4"/>
      <c r="I6" s="4">
        <f t="shared" si="2"/>
        <v>2511.2</v>
      </c>
      <c r="K6" s="4">
        <f t="shared" si="3"/>
        <v>27.96</v>
      </c>
      <c r="L6" s="4"/>
      <c r="M6" s="4">
        <f aca="true" t="shared" si="4" ref="M6:M47">ROUND((ROUND(C6/2087,2)*1.1225),2)</f>
        <v>31.39</v>
      </c>
    </row>
    <row r="7" spans="2:13" ht="12.75">
      <c r="B7" s="5">
        <v>3</v>
      </c>
      <c r="C7" s="2">
        <v>59962</v>
      </c>
      <c r="D7" s="3"/>
      <c r="E7" s="4">
        <f t="shared" si="0"/>
        <v>67305.75</v>
      </c>
      <c r="G7" s="4">
        <f t="shared" si="1"/>
        <v>2298.4</v>
      </c>
      <c r="H7" s="4"/>
      <c r="I7" s="4">
        <f t="shared" si="2"/>
        <v>2580</v>
      </c>
      <c r="K7" s="4">
        <f t="shared" si="3"/>
        <v>28.73</v>
      </c>
      <c r="L7" s="4"/>
      <c r="M7" s="4">
        <f t="shared" si="4"/>
        <v>32.25</v>
      </c>
    </row>
    <row r="8" spans="2:13" ht="12.75">
      <c r="B8" s="5">
        <v>4</v>
      </c>
      <c r="C8" s="2">
        <v>61576</v>
      </c>
      <c r="D8" s="3"/>
      <c r="E8" s="4">
        <f t="shared" si="0"/>
        <v>69100.56999999999</v>
      </c>
      <c r="G8" s="4">
        <f t="shared" si="1"/>
        <v>2360</v>
      </c>
      <c r="H8" s="4"/>
      <c r="I8" s="4">
        <f t="shared" si="2"/>
        <v>2648.8</v>
      </c>
      <c r="K8" s="4">
        <f t="shared" si="3"/>
        <v>29.5</v>
      </c>
      <c r="L8" s="4"/>
      <c r="M8" s="4">
        <f t="shared" si="4"/>
        <v>33.11</v>
      </c>
    </row>
    <row r="9" spans="2:13" ht="12.75">
      <c r="B9" s="5">
        <v>5</v>
      </c>
      <c r="C9" s="2">
        <v>63190</v>
      </c>
      <c r="D9" s="3"/>
      <c r="E9" s="4">
        <f t="shared" si="0"/>
        <v>70937.13</v>
      </c>
      <c r="G9" s="4">
        <f t="shared" si="1"/>
        <v>2422.4</v>
      </c>
      <c r="H9" s="4"/>
      <c r="I9" s="4">
        <f t="shared" si="2"/>
        <v>2719.2000000000003</v>
      </c>
      <c r="K9" s="4">
        <f t="shared" si="3"/>
        <v>30.28</v>
      </c>
      <c r="L9" s="4"/>
      <c r="M9" s="4">
        <f t="shared" si="4"/>
        <v>33.99</v>
      </c>
    </row>
    <row r="10" spans="2:13" ht="12.75">
      <c r="B10" s="5">
        <v>6</v>
      </c>
      <c r="C10" s="2">
        <v>64803</v>
      </c>
      <c r="D10" s="3"/>
      <c r="E10" s="4">
        <f t="shared" si="0"/>
        <v>72731.95</v>
      </c>
      <c r="G10" s="4">
        <f t="shared" si="1"/>
        <v>2484</v>
      </c>
      <c r="H10" s="4"/>
      <c r="I10" s="4">
        <f t="shared" si="2"/>
        <v>2788</v>
      </c>
      <c r="K10" s="4">
        <f t="shared" si="3"/>
        <v>31.05</v>
      </c>
      <c r="L10" s="4"/>
      <c r="M10" s="4">
        <f t="shared" si="4"/>
        <v>34.85</v>
      </c>
    </row>
    <row r="11" spans="2:13" ht="12.75">
      <c r="B11" s="5">
        <v>7</v>
      </c>
      <c r="C11" s="2">
        <v>66417</v>
      </c>
      <c r="D11" s="3"/>
      <c r="E11" s="4">
        <f t="shared" si="0"/>
        <v>74547.64</v>
      </c>
      <c r="G11" s="4">
        <f t="shared" si="1"/>
        <v>2545.6</v>
      </c>
      <c r="H11" s="4"/>
      <c r="I11" s="4">
        <f t="shared" si="2"/>
        <v>2857.6</v>
      </c>
      <c r="K11" s="4">
        <f t="shared" si="3"/>
        <v>31.82</v>
      </c>
      <c r="L11" s="4"/>
      <c r="M11" s="4">
        <f t="shared" si="4"/>
        <v>35.72</v>
      </c>
    </row>
    <row r="12" spans="2:13" ht="12.75">
      <c r="B12" s="5">
        <v>8</v>
      </c>
      <c r="C12" s="2">
        <v>68031</v>
      </c>
      <c r="D12" s="3"/>
      <c r="E12" s="4">
        <f t="shared" si="0"/>
        <v>76363.33</v>
      </c>
      <c r="G12" s="4">
        <f t="shared" si="1"/>
        <v>2608</v>
      </c>
      <c r="H12" s="4"/>
      <c r="I12" s="4">
        <f t="shared" si="2"/>
        <v>2927.2000000000003</v>
      </c>
      <c r="K12" s="4">
        <f t="shared" si="3"/>
        <v>32.6</v>
      </c>
      <c r="L12" s="4"/>
      <c r="M12" s="4">
        <f t="shared" si="4"/>
        <v>36.59</v>
      </c>
    </row>
    <row r="13" spans="2:13" ht="12.75">
      <c r="B13" s="5">
        <v>9</v>
      </c>
      <c r="C13" s="2">
        <v>69644</v>
      </c>
      <c r="D13" s="3"/>
      <c r="E13" s="4">
        <f t="shared" si="0"/>
        <v>78179.02</v>
      </c>
      <c r="G13" s="4">
        <f t="shared" si="1"/>
        <v>2669.6</v>
      </c>
      <c r="H13" s="4"/>
      <c r="I13" s="4">
        <f t="shared" si="2"/>
        <v>2996.8</v>
      </c>
      <c r="K13" s="4">
        <f t="shared" si="3"/>
        <v>33.37</v>
      </c>
      <c r="L13" s="4"/>
      <c r="M13" s="4">
        <f t="shared" si="4"/>
        <v>37.46</v>
      </c>
    </row>
    <row r="14" spans="2:13" ht="12.75">
      <c r="B14" s="5">
        <v>10</v>
      </c>
      <c r="C14" s="2">
        <v>71258</v>
      </c>
      <c r="D14" s="3"/>
      <c r="E14" s="4">
        <f t="shared" si="0"/>
        <v>79973.84</v>
      </c>
      <c r="G14" s="4">
        <f t="shared" si="1"/>
        <v>2731.2</v>
      </c>
      <c r="H14" s="4"/>
      <c r="I14" s="4">
        <f t="shared" si="2"/>
        <v>3065.6</v>
      </c>
      <c r="K14" s="4">
        <f t="shared" si="3"/>
        <v>34.14</v>
      </c>
      <c r="L14" s="4"/>
      <c r="M14" s="4">
        <f t="shared" si="4"/>
        <v>38.32</v>
      </c>
    </row>
    <row r="15" spans="2:13" ht="12.75">
      <c r="B15" s="5"/>
      <c r="C15" s="2"/>
      <c r="D15" s="3"/>
      <c r="E15" s="4"/>
      <c r="G15" s="4"/>
      <c r="H15" s="4"/>
      <c r="I15" s="4"/>
      <c r="K15" s="4"/>
      <c r="L15" s="4"/>
      <c r="M15" s="4"/>
    </row>
    <row r="16" spans="1:13" ht="12.75" customHeight="1">
      <c r="A16" s="5" t="s">
        <v>15</v>
      </c>
      <c r="B16" s="5">
        <v>1</v>
      </c>
      <c r="C16" s="2">
        <v>62484</v>
      </c>
      <c r="D16" s="3"/>
      <c r="E16" s="4">
        <f aca="true" t="shared" si="5" ref="E16:E25">SUM(M16*2087)</f>
        <v>70144.06999999999</v>
      </c>
      <c r="F16" s="1" t="s">
        <v>8</v>
      </c>
      <c r="G16" s="4">
        <f aca="true" t="shared" si="6" ref="G16:G25">SUM(K16*80)</f>
        <v>2395.2000000000003</v>
      </c>
      <c r="H16" s="4"/>
      <c r="I16" s="4">
        <f aca="true" t="shared" si="7" ref="I16:I25">SUM(M16*80)</f>
        <v>2688.8</v>
      </c>
      <c r="K16" s="4">
        <f aca="true" t="shared" si="8" ref="K16:K25">ROUND(C16/2087,2)</f>
        <v>29.94</v>
      </c>
      <c r="L16" s="4"/>
      <c r="M16" s="4">
        <f t="shared" si="4"/>
        <v>33.61</v>
      </c>
    </row>
    <row r="17" spans="2:13" ht="12.75" customHeight="1">
      <c r="B17" s="5">
        <v>2</v>
      </c>
      <c r="C17" s="2">
        <v>64262</v>
      </c>
      <c r="D17" s="3"/>
      <c r="E17" s="4">
        <f t="shared" si="5"/>
        <v>72126.72</v>
      </c>
      <c r="G17" s="4">
        <f t="shared" si="6"/>
        <v>2463.2</v>
      </c>
      <c r="H17" s="4"/>
      <c r="I17" s="4">
        <f t="shared" si="7"/>
        <v>2764.8</v>
      </c>
      <c r="K17" s="4">
        <f t="shared" si="8"/>
        <v>30.79</v>
      </c>
      <c r="L17" s="4"/>
      <c r="M17" s="4">
        <f t="shared" si="4"/>
        <v>34.56</v>
      </c>
    </row>
    <row r="18" spans="2:13" ht="12.75">
      <c r="B18" s="5">
        <v>3</v>
      </c>
      <c r="C18" s="2">
        <v>66040</v>
      </c>
      <c r="D18" s="3"/>
      <c r="E18" s="4">
        <f t="shared" si="5"/>
        <v>74130.24</v>
      </c>
      <c r="G18" s="4">
        <f t="shared" si="6"/>
        <v>2531.2</v>
      </c>
      <c r="H18" s="4"/>
      <c r="I18" s="4">
        <f t="shared" si="7"/>
        <v>2841.6000000000004</v>
      </c>
      <c r="K18" s="4">
        <f t="shared" si="8"/>
        <v>31.64</v>
      </c>
      <c r="L18" s="4"/>
      <c r="M18" s="4">
        <f t="shared" si="4"/>
        <v>35.52</v>
      </c>
    </row>
    <row r="19" spans="2:13" ht="12.75">
      <c r="B19" s="5">
        <v>4</v>
      </c>
      <c r="C19" s="2">
        <v>67818</v>
      </c>
      <c r="D19" s="3"/>
      <c r="E19" s="4">
        <f t="shared" si="5"/>
        <v>76133.76</v>
      </c>
      <c r="G19" s="4">
        <f t="shared" si="6"/>
        <v>2600</v>
      </c>
      <c r="H19" s="4"/>
      <c r="I19" s="4">
        <f t="shared" si="7"/>
        <v>2918.3999999999996</v>
      </c>
      <c r="K19" s="4">
        <f t="shared" si="8"/>
        <v>32.5</v>
      </c>
      <c r="L19" s="4"/>
      <c r="M19" s="4">
        <f t="shared" si="4"/>
        <v>36.48</v>
      </c>
    </row>
    <row r="20" spans="2:13" ht="12.75">
      <c r="B20" s="5">
        <v>5</v>
      </c>
      <c r="C20" s="2">
        <v>69596</v>
      </c>
      <c r="D20" s="3"/>
      <c r="E20" s="4">
        <f t="shared" si="5"/>
        <v>78137.28</v>
      </c>
      <c r="G20" s="4">
        <f t="shared" si="6"/>
        <v>2668</v>
      </c>
      <c r="H20" s="4"/>
      <c r="I20" s="4">
        <f t="shared" si="7"/>
        <v>2995.2</v>
      </c>
      <c r="K20" s="4">
        <f t="shared" si="8"/>
        <v>33.35</v>
      </c>
      <c r="L20" s="4"/>
      <c r="M20" s="4">
        <f t="shared" si="4"/>
        <v>37.44</v>
      </c>
    </row>
    <row r="21" spans="2:13" ht="12.75">
      <c r="B21" s="5">
        <v>6</v>
      </c>
      <c r="C21" s="2">
        <v>71374</v>
      </c>
      <c r="D21" s="3"/>
      <c r="E21" s="4">
        <f t="shared" si="5"/>
        <v>80119.93000000001</v>
      </c>
      <c r="G21" s="4">
        <f t="shared" si="6"/>
        <v>2736</v>
      </c>
      <c r="H21" s="4"/>
      <c r="I21" s="4">
        <f t="shared" si="7"/>
        <v>3071.2</v>
      </c>
      <c r="K21" s="4">
        <f t="shared" si="8"/>
        <v>34.2</v>
      </c>
      <c r="L21" s="4"/>
      <c r="M21" s="4">
        <f t="shared" si="4"/>
        <v>38.39</v>
      </c>
    </row>
    <row r="22" spans="2:13" ht="12.75">
      <c r="B22" s="5">
        <v>7</v>
      </c>
      <c r="C22" s="2">
        <v>73151</v>
      </c>
      <c r="D22" s="3"/>
      <c r="E22" s="4">
        <f t="shared" si="5"/>
        <v>82102.58</v>
      </c>
      <c r="G22" s="4">
        <f t="shared" si="6"/>
        <v>2804</v>
      </c>
      <c r="H22" s="4"/>
      <c r="I22" s="4">
        <f t="shared" si="7"/>
        <v>3147.2000000000003</v>
      </c>
      <c r="K22" s="4">
        <f t="shared" si="8"/>
        <v>35.05</v>
      </c>
      <c r="L22" s="4"/>
      <c r="M22" s="4">
        <f t="shared" si="4"/>
        <v>39.34</v>
      </c>
    </row>
    <row r="23" spans="2:13" ht="12.75">
      <c r="B23" s="5">
        <v>8</v>
      </c>
      <c r="C23" s="2">
        <v>74929</v>
      </c>
      <c r="D23" s="3"/>
      <c r="E23" s="4">
        <f t="shared" si="5"/>
        <v>84106.09999999999</v>
      </c>
      <c r="G23" s="4">
        <f t="shared" si="6"/>
        <v>2872</v>
      </c>
      <c r="H23" s="4"/>
      <c r="I23" s="4">
        <f t="shared" si="7"/>
        <v>3224</v>
      </c>
      <c r="K23" s="4">
        <f t="shared" si="8"/>
        <v>35.9</v>
      </c>
      <c r="L23" s="4"/>
      <c r="M23" s="4">
        <f t="shared" si="4"/>
        <v>40.3</v>
      </c>
    </row>
    <row r="24" spans="2:13" ht="12.75">
      <c r="B24" s="5">
        <v>9</v>
      </c>
      <c r="C24" s="2">
        <v>76707</v>
      </c>
      <c r="D24" s="3"/>
      <c r="E24" s="4">
        <f t="shared" si="5"/>
        <v>86088.75</v>
      </c>
      <c r="G24" s="4">
        <f t="shared" si="6"/>
        <v>2940</v>
      </c>
      <c r="H24" s="4"/>
      <c r="I24" s="4">
        <f t="shared" si="7"/>
        <v>3300</v>
      </c>
      <c r="K24" s="4">
        <f t="shared" si="8"/>
        <v>36.75</v>
      </c>
      <c r="L24" s="4"/>
      <c r="M24" s="4">
        <f t="shared" si="4"/>
        <v>41.25</v>
      </c>
    </row>
    <row r="25" spans="2:13" ht="12.75">
      <c r="B25" s="5">
        <v>10</v>
      </c>
      <c r="C25" s="2">
        <v>78485</v>
      </c>
      <c r="D25" s="3"/>
      <c r="E25" s="4">
        <f t="shared" si="5"/>
        <v>88113.14</v>
      </c>
      <c r="G25" s="4">
        <f t="shared" si="6"/>
        <v>3008.8</v>
      </c>
      <c r="H25" s="4"/>
      <c r="I25" s="4">
        <f t="shared" si="7"/>
        <v>3377.6</v>
      </c>
      <c r="K25" s="4">
        <f t="shared" si="8"/>
        <v>37.61</v>
      </c>
      <c r="L25" s="4"/>
      <c r="M25" s="4">
        <f t="shared" si="4"/>
        <v>42.22</v>
      </c>
    </row>
    <row r="26" spans="2:13" ht="12.75">
      <c r="B26" s="5"/>
      <c r="C26" s="2"/>
      <c r="D26" s="3"/>
      <c r="E26" s="4"/>
      <c r="G26" s="4"/>
      <c r="H26" s="4"/>
      <c r="I26" s="4"/>
      <c r="K26" s="4"/>
      <c r="L26" s="4"/>
      <c r="M26" s="4"/>
    </row>
    <row r="27" spans="1:13" ht="12.75" customHeight="1">
      <c r="A27" s="5" t="s">
        <v>16</v>
      </c>
      <c r="B27" s="5">
        <v>1</v>
      </c>
      <c r="C27" s="2">
        <v>68645</v>
      </c>
      <c r="D27" s="3"/>
      <c r="E27" s="4">
        <f aca="true" t="shared" si="9" ref="E27:E36">SUM(M27*2087)</f>
        <v>77052.04000000001</v>
      </c>
      <c r="F27" s="1" t="s">
        <v>8</v>
      </c>
      <c r="G27" s="4">
        <f aca="true" t="shared" si="10" ref="G27:G36">SUM(K27*80)</f>
        <v>2631.2</v>
      </c>
      <c r="H27" s="4"/>
      <c r="I27" s="4">
        <f aca="true" t="shared" si="11" ref="I27:I36">SUM(M27*80)</f>
        <v>2953.6000000000004</v>
      </c>
      <c r="K27" s="4">
        <f aca="true" t="shared" si="12" ref="K27:K36">ROUND(C27/2087,2)</f>
        <v>32.89</v>
      </c>
      <c r="L27" s="4"/>
      <c r="M27" s="4">
        <f t="shared" si="4"/>
        <v>36.92</v>
      </c>
    </row>
    <row r="28" spans="2:13" ht="12.75" customHeight="1">
      <c r="B28" s="5">
        <v>2</v>
      </c>
      <c r="C28" s="2">
        <v>70598</v>
      </c>
      <c r="D28" s="3"/>
      <c r="E28" s="4">
        <f t="shared" si="9"/>
        <v>79243.39</v>
      </c>
      <c r="G28" s="4">
        <f t="shared" si="10"/>
        <v>2706.3999999999996</v>
      </c>
      <c r="H28" s="4"/>
      <c r="I28" s="4">
        <f t="shared" si="11"/>
        <v>3037.6</v>
      </c>
      <c r="K28" s="4">
        <f t="shared" si="12"/>
        <v>33.83</v>
      </c>
      <c r="L28" s="4"/>
      <c r="M28" s="4">
        <f t="shared" si="4"/>
        <v>37.97</v>
      </c>
    </row>
    <row r="29" spans="2:13" ht="12.75">
      <c r="B29" s="5">
        <v>3</v>
      </c>
      <c r="C29" s="2">
        <v>72551</v>
      </c>
      <c r="D29" s="3"/>
      <c r="E29" s="4">
        <f t="shared" si="9"/>
        <v>81434.74</v>
      </c>
      <c r="G29" s="4">
        <f t="shared" si="10"/>
        <v>2780.7999999999997</v>
      </c>
      <c r="H29" s="4"/>
      <c r="I29" s="4">
        <f t="shared" si="11"/>
        <v>3121.6000000000004</v>
      </c>
      <c r="K29" s="4">
        <f t="shared" si="12"/>
        <v>34.76</v>
      </c>
      <c r="L29" s="4"/>
      <c r="M29" s="4">
        <f t="shared" si="4"/>
        <v>39.02</v>
      </c>
    </row>
    <row r="30" spans="2:13" ht="12.75">
      <c r="B30" s="5">
        <v>4</v>
      </c>
      <c r="C30" s="2">
        <v>74504</v>
      </c>
      <c r="D30" s="3"/>
      <c r="E30" s="4">
        <f t="shared" si="9"/>
        <v>83626.09</v>
      </c>
      <c r="G30" s="4">
        <f t="shared" si="10"/>
        <v>2856</v>
      </c>
      <c r="H30" s="4"/>
      <c r="I30" s="4">
        <f t="shared" si="11"/>
        <v>3205.6</v>
      </c>
      <c r="K30" s="4">
        <f t="shared" si="12"/>
        <v>35.7</v>
      </c>
      <c r="L30" s="4"/>
      <c r="M30" s="4">
        <f t="shared" si="4"/>
        <v>40.07</v>
      </c>
    </row>
    <row r="31" spans="2:13" ht="12.75">
      <c r="B31" s="5">
        <v>5</v>
      </c>
      <c r="C31" s="2">
        <v>76456</v>
      </c>
      <c r="D31" s="3"/>
      <c r="E31" s="4">
        <f t="shared" si="9"/>
        <v>85817.43999999999</v>
      </c>
      <c r="G31" s="4">
        <f t="shared" si="10"/>
        <v>2930.4</v>
      </c>
      <c r="H31" s="4"/>
      <c r="I31" s="4">
        <f t="shared" si="11"/>
        <v>3289.6</v>
      </c>
      <c r="K31" s="4">
        <f t="shared" si="12"/>
        <v>36.63</v>
      </c>
      <c r="L31" s="4"/>
      <c r="M31" s="4">
        <f t="shared" si="4"/>
        <v>41.12</v>
      </c>
    </row>
    <row r="32" spans="2:13" ht="12.75">
      <c r="B32" s="5">
        <v>6</v>
      </c>
      <c r="C32" s="2">
        <v>78409</v>
      </c>
      <c r="D32" s="3"/>
      <c r="E32" s="4">
        <f t="shared" si="9"/>
        <v>88008.79000000001</v>
      </c>
      <c r="G32" s="4">
        <f t="shared" si="10"/>
        <v>3005.6</v>
      </c>
      <c r="H32" s="4"/>
      <c r="I32" s="4">
        <f t="shared" si="11"/>
        <v>3373.6000000000004</v>
      </c>
      <c r="K32" s="4">
        <f t="shared" si="12"/>
        <v>37.57</v>
      </c>
      <c r="L32" s="4"/>
      <c r="M32" s="4">
        <f t="shared" si="4"/>
        <v>42.17</v>
      </c>
    </row>
    <row r="33" spans="2:13" ht="12.75">
      <c r="B33" s="5">
        <v>7</v>
      </c>
      <c r="C33" s="2">
        <v>80362</v>
      </c>
      <c r="D33" s="3"/>
      <c r="E33" s="4">
        <f t="shared" si="9"/>
        <v>90221.01</v>
      </c>
      <c r="G33" s="4">
        <f t="shared" si="10"/>
        <v>3080.7999999999997</v>
      </c>
      <c r="H33" s="4"/>
      <c r="I33" s="4">
        <f t="shared" si="11"/>
        <v>3458.3999999999996</v>
      </c>
      <c r="K33" s="4">
        <f t="shared" si="12"/>
        <v>38.51</v>
      </c>
      <c r="L33" s="4"/>
      <c r="M33" s="4">
        <f t="shared" si="4"/>
        <v>43.23</v>
      </c>
    </row>
    <row r="34" spans="2:13" ht="12.75">
      <c r="B34" s="5">
        <v>8</v>
      </c>
      <c r="C34" s="2">
        <v>82314</v>
      </c>
      <c r="D34" s="3"/>
      <c r="E34" s="4">
        <f t="shared" si="9"/>
        <v>92391.49</v>
      </c>
      <c r="G34" s="4">
        <f t="shared" si="10"/>
        <v>3155.2</v>
      </c>
      <c r="H34" s="4"/>
      <c r="I34" s="4">
        <f t="shared" si="11"/>
        <v>3541.6000000000004</v>
      </c>
      <c r="K34" s="4">
        <f t="shared" si="12"/>
        <v>39.44</v>
      </c>
      <c r="L34" s="4"/>
      <c r="M34" s="4">
        <f t="shared" si="4"/>
        <v>44.27</v>
      </c>
    </row>
    <row r="35" spans="2:13" ht="12.75">
      <c r="B35" s="5">
        <v>9</v>
      </c>
      <c r="C35" s="2">
        <v>84267</v>
      </c>
      <c r="D35" s="3"/>
      <c r="E35" s="4">
        <f t="shared" si="9"/>
        <v>94603.70999999999</v>
      </c>
      <c r="G35" s="4">
        <f t="shared" si="10"/>
        <v>3230.4</v>
      </c>
      <c r="H35" s="4"/>
      <c r="I35" s="4">
        <f t="shared" si="11"/>
        <v>3626.3999999999996</v>
      </c>
      <c r="K35" s="4">
        <f t="shared" si="12"/>
        <v>40.38</v>
      </c>
      <c r="L35" s="4"/>
      <c r="M35" s="4">
        <f t="shared" si="4"/>
        <v>45.33</v>
      </c>
    </row>
    <row r="36" spans="2:13" ht="12.75">
      <c r="B36" s="5">
        <v>10</v>
      </c>
      <c r="C36" s="2">
        <v>86220</v>
      </c>
      <c r="D36" s="3"/>
      <c r="E36" s="4">
        <f t="shared" si="9"/>
        <v>96774.18999999999</v>
      </c>
      <c r="G36" s="4">
        <f t="shared" si="10"/>
        <v>3304.8</v>
      </c>
      <c r="H36" s="4"/>
      <c r="I36" s="4">
        <f t="shared" si="11"/>
        <v>3709.6</v>
      </c>
      <c r="K36" s="4">
        <f t="shared" si="12"/>
        <v>41.31</v>
      </c>
      <c r="L36" s="4"/>
      <c r="M36" s="4">
        <f t="shared" si="4"/>
        <v>46.37</v>
      </c>
    </row>
    <row r="37" spans="2:13" ht="12.75">
      <c r="B37" s="5"/>
      <c r="C37" s="2"/>
      <c r="D37" s="3"/>
      <c r="E37" s="4"/>
      <c r="G37" s="4"/>
      <c r="H37" s="4"/>
      <c r="I37" s="4"/>
      <c r="K37" s="4"/>
      <c r="L37" s="4"/>
      <c r="M37" s="4"/>
    </row>
    <row r="38" spans="1:13" ht="12.75" customHeight="1">
      <c r="A38" s="5" t="s">
        <v>17</v>
      </c>
      <c r="B38" s="5">
        <v>1</v>
      </c>
      <c r="C38" s="2">
        <v>74243</v>
      </c>
      <c r="D38" s="3"/>
      <c r="E38" s="4">
        <f aca="true" t="shared" si="13" ref="E38:E47">SUM(M38*2087)</f>
        <v>83333.91</v>
      </c>
      <c r="F38" s="1" t="s">
        <v>8</v>
      </c>
      <c r="G38" s="4">
        <f aca="true" t="shared" si="14" ref="G38:G47">SUM(K38*80)</f>
        <v>2845.6</v>
      </c>
      <c r="H38" s="4"/>
      <c r="I38" s="4">
        <f aca="true" t="shared" si="15" ref="I38:I47">SUM(M38*80)</f>
        <v>3194.4</v>
      </c>
      <c r="K38" s="4">
        <f aca="true" t="shared" si="16" ref="K38:K47">ROUND(C38/2087,2)</f>
        <v>35.57</v>
      </c>
      <c r="L38" s="4"/>
      <c r="M38" s="4">
        <f t="shared" si="4"/>
        <v>39.93</v>
      </c>
    </row>
    <row r="39" spans="2:13" ht="12.75" customHeight="1">
      <c r="B39" s="5">
        <v>2</v>
      </c>
      <c r="C39" s="2">
        <v>76584</v>
      </c>
      <c r="D39" s="3"/>
      <c r="E39" s="4">
        <f t="shared" si="13"/>
        <v>85984.40000000001</v>
      </c>
      <c r="G39" s="4">
        <f t="shared" si="14"/>
        <v>2936</v>
      </c>
      <c r="H39" s="4"/>
      <c r="I39" s="4">
        <f t="shared" si="15"/>
        <v>3296</v>
      </c>
      <c r="K39" s="4">
        <f t="shared" si="16"/>
        <v>36.7</v>
      </c>
      <c r="L39" s="4"/>
      <c r="M39" s="4">
        <f t="shared" si="4"/>
        <v>41.2</v>
      </c>
    </row>
    <row r="40" spans="2:13" ht="12.75">
      <c r="B40" s="5">
        <v>3</v>
      </c>
      <c r="C40" s="2">
        <v>78925</v>
      </c>
      <c r="D40" s="3"/>
      <c r="E40" s="4">
        <f t="shared" si="13"/>
        <v>88593.15000000001</v>
      </c>
      <c r="G40" s="4">
        <f t="shared" si="14"/>
        <v>3025.6</v>
      </c>
      <c r="H40" s="4"/>
      <c r="I40" s="4">
        <f t="shared" si="15"/>
        <v>3396</v>
      </c>
      <c r="K40" s="4">
        <f t="shared" si="16"/>
        <v>37.82</v>
      </c>
      <c r="L40" s="4"/>
      <c r="M40" s="4">
        <f t="shared" si="4"/>
        <v>42.45</v>
      </c>
    </row>
    <row r="41" spans="2:13" ht="12.75">
      <c r="B41" s="5">
        <v>4</v>
      </c>
      <c r="C41" s="2">
        <v>81265</v>
      </c>
      <c r="D41" s="3"/>
      <c r="E41" s="4">
        <f t="shared" si="13"/>
        <v>91222.77</v>
      </c>
      <c r="G41" s="4">
        <f t="shared" si="14"/>
        <v>3115.2</v>
      </c>
      <c r="H41" s="4"/>
      <c r="I41" s="4">
        <f t="shared" si="15"/>
        <v>3496.8</v>
      </c>
      <c r="K41" s="4">
        <f t="shared" si="16"/>
        <v>38.94</v>
      </c>
      <c r="L41" s="4"/>
      <c r="M41" s="4">
        <f t="shared" si="4"/>
        <v>43.71</v>
      </c>
    </row>
    <row r="42" spans="2:13" ht="12.75">
      <c r="B42" s="5">
        <v>5</v>
      </c>
      <c r="C42" s="2">
        <v>83606</v>
      </c>
      <c r="D42" s="3"/>
      <c r="E42" s="4">
        <f t="shared" si="13"/>
        <v>93852.39</v>
      </c>
      <c r="G42" s="4">
        <f t="shared" si="14"/>
        <v>3204.8</v>
      </c>
      <c r="H42" s="4"/>
      <c r="I42" s="4">
        <f t="shared" si="15"/>
        <v>3597.6</v>
      </c>
      <c r="K42" s="4">
        <f t="shared" si="16"/>
        <v>40.06</v>
      </c>
      <c r="L42" s="4"/>
      <c r="M42" s="4">
        <f t="shared" si="4"/>
        <v>44.97</v>
      </c>
    </row>
    <row r="43" spans="2:13" ht="12.75">
      <c r="B43" s="5">
        <v>6</v>
      </c>
      <c r="C43" s="2">
        <v>85947</v>
      </c>
      <c r="D43" s="3"/>
      <c r="E43" s="4">
        <f t="shared" si="13"/>
        <v>96461.14</v>
      </c>
      <c r="G43" s="4">
        <f t="shared" si="14"/>
        <v>3294.4</v>
      </c>
      <c r="H43" s="4"/>
      <c r="I43" s="4">
        <f t="shared" si="15"/>
        <v>3697.6</v>
      </c>
      <c r="K43" s="4">
        <f t="shared" si="16"/>
        <v>41.18</v>
      </c>
      <c r="L43" s="4"/>
      <c r="M43" s="4">
        <f t="shared" si="4"/>
        <v>46.22</v>
      </c>
    </row>
    <row r="44" spans="2:13" ht="12.75">
      <c r="B44" s="5">
        <v>7</v>
      </c>
      <c r="C44" s="2">
        <v>88287</v>
      </c>
      <c r="D44" s="3"/>
      <c r="E44" s="4">
        <f t="shared" si="13"/>
        <v>99090.76</v>
      </c>
      <c r="G44" s="4">
        <f t="shared" si="14"/>
        <v>3384</v>
      </c>
      <c r="H44" s="4"/>
      <c r="I44" s="4">
        <f t="shared" si="15"/>
        <v>3798.3999999999996</v>
      </c>
      <c r="K44" s="4">
        <f t="shared" si="16"/>
        <v>42.3</v>
      </c>
      <c r="L44" s="4"/>
      <c r="M44" s="4">
        <f t="shared" si="4"/>
        <v>47.48</v>
      </c>
    </row>
    <row r="45" spans="2:13" ht="12.75">
      <c r="B45" s="5">
        <v>8</v>
      </c>
      <c r="C45" s="2">
        <v>90628</v>
      </c>
      <c r="D45" s="3"/>
      <c r="E45" s="4">
        <f t="shared" si="13"/>
        <v>101741.25</v>
      </c>
      <c r="G45" s="4">
        <f t="shared" si="14"/>
        <v>3474.4</v>
      </c>
      <c r="H45" s="4"/>
      <c r="I45" s="4">
        <f t="shared" si="15"/>
        <v>3900</v>
      </c>
      <c r="K45" s="4">
        <f t="shared" si="16"/>
        <v>43.43</v>
      </c>
      <c r="L45" s="4"/>
      <c r="M45" s="4">
        <f t="shared" si="4"/>
        <v>48.75</v>
      </c>
    </row>
    <row r="46" spans="2:13" ht="12.75">
      <c r="B46" s="5">
        <v>9</v>
      </c>
      <c r="C46" s="2">
        <v>92969</v>
      </c>
      <c r="D46" s="3"/>
      <c r="E46" s="4">
        <f t="shared" si="13"/>
        <v>104370.87</v>
      </c>
      <c r="G46" s="4">
        <f t="shared" si="14"/>
        <v>3564</v>
      </c>
      <c r="H46" s="4"/>
      <c r="I46" s="4">
        <f t="shared" si="15"/>
        <v>4000.7999999999997</v>
      </c>
      <c r="K46" s="4">
        <f t="shared" si="16"/>
        <v>44.55</v>
      </c>
      <c r="L46" s="4"/>
      <c r="M46" s="4">
        <f t="shared" si="4"/>
        <v>50.01</v>
      </c>
    </row>
    <row r="47" spans="2:13" ht="12.75">
      <c r="B47" s="5">
        <v>10</v>
      </c>
      <c r="C47" s="2">
        <v>95309</v>
      </c>
      <c r="D47" s="3"/>
      <c r="E47" s="4">
        <f t="shared" si="13"/>
        <v>106979.62</v>
      </c>
      <c r="G47" s="4">
        <f t="shared" si="14"/>
        <v>3653.6000000000004</v>
      </c>
      <c r="H47" s="4"/>
      <c r="I47" s="4">
        <f t="shared" si="15"/>
        <v>4100.8</v>
      </c>
      <c r="K47" s="4">
        <f t="shared" si="16"/>
        <v>45.67</v>
      </c>
      <c r="L47" s="4"/>
      <c r="M47" s="4">
        <f t="shared" si="4"/>
        <v>51.26</v>
      </c>
    </row>
    <row r="48" spans="2:13" ht="12.75">
      <c r="B48" s="5"/>
      <c r="C48" s="2"/>
      <c r="D48" s="3"/>
      <c r="E48" s="4"/>
      <c r="G48" s="4"/>
      <c r="H48" s="4"/>
      <c r="I48" s="4"/>
      <c r="K48" s="4"/>
      <c r="L48" s="4"/>
      <c r="M48" s="4"/>
    </row>
    <row r="49" spans="2:13" ht="12.75">
      <c r="B49" s="5"/>
      <c r="C49" s="2"/>
      <c r="D49" s="3"/>
      <c r="E49" s="4"/>
      <c r="G49" s="4"/>
      <c r="H49" s="4"/>
      <c r="I49" s="4"/>
      <c r="K49" s="4"/>
      <c r="L49" s="4"/>
      <c r="M49" s="4"/>
    </row>
    <row r="50" spans="2:13" ht="12.75">
      <c r="B50" s="5"/>
      <c r="C50" s="2"/>
      <c r="D50" s="3"/>
      <c r="E50" s="4"/>
      <c r="G50" s="4"/>
      <c r="H50" s="4"/>
      <c r="I50" s="4"/>
      <c r="K50" s="4"/>
      <c r="L50" s="4"/>
      <c r="M50" s="4" t="s">
        <v>26</v>
      </c>
    </row>
    <row r="51" spans="2:13" ht="12.75">
      <c r="B51" s="5"/>
      <c r="C51" s="2"/>
      <c r="D51" s="3"/>
      <c r="E51" s="4"/>
      <c r="G51" s="4"/>
      <c r="H51" s="4"/>
      <c r="I51" s="4"/>
      <c r="K51" s="4"/>
      <c r="L51" s="4"/>
      <c r="M51" s="4"/>
    </row>
    <row r="52" spans="3:13" ht="12.75">
      <c r="C52" s="2"/>
      <c r="D52" s="3"/>
      <c r="E52" s="4"/>
      <c r="G52" s="4"/>
      <c r="H52" s="4"/>
      <c r="I52" s="4"/>
      <c r="K52" s="4"/>
      <c r="L52" s="4"/>
      <c r="M52" s="4"/>
    </row>
    <row r="53" spans="1:13" ht="12.75">
      <c r="A53" s="5"/>
      <c r="B53" s="5"/>
      <c r="C53" s="6"/>
      <c r="D53" s="3"/>
      <c r="E53" s="7"/>
      <c r="G53" s="7"/>
      <c r="H53" s="4"/>
      <c r="I53" s="7"/>
      <c r="K53" s="7"/>
      <c r="L53" s="7"/>
      <c r="M53" s="4"/>
    </row>
    <row r="54" spans="1:13" ht="20.25" customHeight="1">
      <c r="A54" s="5"/>
      <c r="B54" s="5"/>
      <c r="C54" s="6"/>
      <c r="D54" s="3"/>
      <c r="E54" s="7"/>
      <c r="G54" s="7"/>
      <c r="H54" s="4"/>
      <c r="I54" s="7"/>
      <c r="K54" s="7"/>
      <c r="L54" s="7"/>
      <c r="M54" s="4"/>
    </row>
    <row r="55" spans="1:13" ht="12.75" customHeight="1">
      <c r="A55" s="5"/>
      <c r="B55" s="5"/>
      <c r="C55" s="2"/>
      <c r="D55" s="3"/>
      <c r="E55" s="4"/>
      <c r="G55" s="4"/>
      <c r="H55" s="4"/>
      <c r="I55" s="4"/>
      <c r="K55" s="4"/>
      <c r="L55" s="4"/>
      <c r="M55" s="4"/>
    </row>
    <row r="56" spans="2:13" ht="12.75">
      <c r="B56" s="5"/>
      <c r="C56" s="2"/>
      <c r="D56" s="3"/>
      <c r="E56" s="4"/>
      <c r="G56" s="4"/>
      <c r="H56" s="4"/>
      <c r="I56" s="4"/>
      <c r="K56" s="4"/>
      <c r="L56" s="4"/>
      <c r="M56" s="4"/>
    </row>
    <row r="57" spans="2:13" ht="12.75">
      <c r="B57" s="5"/>
      <c r="C57" s="2"/>
      <c r="D57" s="3"/>
      <c r="E57" s="4"/>
      <c r="G57" s="4"/>
      <c r="H57" s="4"/>
      <c r="I57" s="4"/>
      <c r="K57" s="4"/>
      <c r="L57" s="4"/>
      <c r="M57" s="4"/>
    </row>
    <row r="58" spans="2:13" ht="12.75">
      <c r="B58" s="5"/>
      <c r="C58" s="2"/>
      <c r="D58" s="3"/>
      <c r="E58" s="4"/>
      <c r="G58" s="4"/>
      <c r="H58" s="4"/>
      <c r="I58" s="4"/>
      <c r="K58" s="4"/>
      <c r="L58" s="4"/>
      <c r="M58" s="4"/>
    </row>
    <row r="59" spans="2:13" ht="12.75">
      <c r="B59" s="5"/>
      <c r="C59" s="2"/>
      <c r="D59" s="3"/>
      <c r="E59" s="4"/>
      <c r="G59" s="4"/>
      <c r="H59" s="4"/>
      <c r="I59" s="4"/>
      <c r="K59" s="4"/>
      <c r="L59" s="4"/>
      <c r="M59" s="4"/>
    </row>
    <row r="60" spans="2:13" ht="12.75">
      <c r="B60" s="5"/>
      <c r="C60" s="2"/>
      <c r="D60" s="3"/>
      <c r="E60" s="4"/>
      <c r="G60" s="4"/>
      <c r="H60" s="4"/>
      <c r="I60" s="4"/>
      <c r="K60" s="4"/>
      <c r="L60" s="4"/>
      <c r="M60" s="4"/>
    </row>
    <row r="61" spans="2:13" ht="12.75">
      <c r="B61" s="5"/>
      <c r="C61" s="2"/>
      <c r="D61" s="3"/>
      <c r="E61" s="4"/>
      <c r="G61" s="4"/>
      <c r="H61" s="4"/>
      <c r="I61" s="4"/>
      <c r="K61" s="4"/>
      <c r="L61" s="4"/>
      <c r="M61" s="4"/>
    </row>
    <row r="62" spans="2:13" ht="12.75">
      <c r="B62" s="5"/>
      <c r="C62" s="2"/>
      <c r="D62" s="3"/>
      <c r="E62" s="4"/>
      <c r="G62" s="4"/>
      <c r="H62" s="4"/>
      <c r="I62" s="4"/>
      <c r="K62" s="4"/>
      <c r="L62" s="4"/>
      <c r="M62" s="4"/>
    </row>
    <row r="63" spans="2:13" ht="12.75">
      <c r="B63" s="5"/>
      <c r="C63" s="2"/>
      <c r="D63" s="3"/>
      <c r="E63" s="4"/>
      <c r="G63" s="4"/>
      <c r="H63" s="4"/>
      <c r="I63" s="4"/>
      <c r="K63" s="4"/>
      <c r="L63" s="4"/>
      <c r="M63" s="4"/>
    </row>
    <row r="64" spans="2:13" ht="12.75">
      <c r="B64" s="5"/>
      <c r="C64" s="2"/>
      <c r="D64" s="3"/>
      <c r="E64" s="4"/>
      <c r="G64" s="4"/>
      <c r="H64" s="4"/>
      <c r="I64" s="4"/>
      <c r="K64" s="4"/>
      <c r="L64" s="4"/>
      <c r="M64" s="4"/>
    </row>
    <row r="66" spans="1:13" ht="12.75" customHeight="1">
      <c r="A66" s="5"/>
      <c r="B66" s="5"/>
      <c r="C66" s="2"/>
      <c r="D66" s="3"/>
      <c r="E66" s="4"/>
      <c r="G66" s="4"/>
      <c r="H66" s="4"/>
      <c r="I66" s="4"/>
      <c r="K66" s="4"/>
      <c r="L66" s="4"/>
      <c r="M66" s="4"/>
    </row>
    <row r="67" spans="2:13" ht="12.75">
      <c r="B67" s="5"/>
      <c r="C67" s="2"/>
      <c r="D67" s="3"/>
      <c r="E67" s="4"/>
      <c r="G67" s="4"/>
      <c r="H67" s="4"/>
      <c r="I67" s="4"/>
      <c r="K67" s="4"/>
      <c r="L67" s="4"/>
      <c r="M67" s="4"/>
    </row>
    <row r="68" spans="2:13" ht="12.75">
      <c r="B68" s="5"/>
      <c r="C68" s="2"/>
      <c r="D68" s="3"/>
      <c r="E68" s="4"/>
      <c r="G68" s="4"/>
      <c r="H68" s="4"/>
      <c r="I68" s="4"/>
      <c r="K68" s="4"/>
      <c r="L68" s="4"/>
      <c r="M68" s="4"/>
    </row>
    <row r="69" spans="2:13" ht="12.75">
      <c r="B69" s="5"/>
      <c r="C69" s="2"/>
      <c r="D69" s="3"/>
      <c r="E69" s="4"/>
      <c r="G69" s="4"/>
      <c r="H69" s="4"/>
      <c r="I69" s="4"/>
      <c r="K69" s="4"/>
      <c r="L69" s="4"/>
      <c r="M69" s="4"/>
    </row>
    <row r="70" spans="2:13" ht="12.75">
      <c r="B70" s="5"/>
      <c r="C70" s="2"/>
      <c r="D70" s="3"/>
      <c r="E70" s="4"/>
      <c r="G70" s="4"/>
      <c r="H70" s="4"/>
      <c r="I70" s="4"/>
      <c r="K70" s="4"/>
      <c r="L70" s="4"/>
      <c r="M70" s="4"/>
    </row>
    <row r="71" spans="2:13" ht="12.75">
      <c r="B71" s="5"/>
      <c r="C71" s="2"/>
      <c r="D71" s="3"/>
      <c r="E71" s="4"/>
      <c r="G71" s="4"/>
      <c r="H71" s="4"/>
      <c r="I71" s="4"/>
      <c r="K71" s="4"/>
      <c r="L71" s="4"/>
      <c r="M71" s="4"/>
    </row>
    <row r="72" spans="2:13" ht="12.75">
      <c r="B72" s="5"/>
      <c r="C72" s="2"/>
      <c r="D72" s="3"/>
      <c r="E72" s="4"/>
      <c r="G72" s="4"/>
      <c r="H72" s="4"/>
      <c r="I72" s="4"/>
      <c r="K72" s="4"/>
      <c r="L72" s="4"/>
      <c r="M72" s="4"/>
    </row>
    <row r="73" spans="2:13" ht="12.75">
      <c r="B73" s="5"/>
      <c r="C73" s="2"/>
      <c r="D73" s="3"/>
      <c r="E73" s="4"/>
      <c r="G73" s="4"/>
      <c r="H73" s="4"/>
      <c r="I73" s="4"/>
      <c r="K73" s="4"/>
      <c r="L73" s="4"/>
      <c r="M73" s="4"/>
    </row>
    <row r="74" spans="2:13" ht="12.75">
      <c r="B74" s="5"/>
      <c r="C74" s="2"/>
      <c r="D74" s="3"/>
      <c r="E74" s="4"/>
      <c r="G74" s="4"/>
      <c r="H74" s="4"/>
      <c r="I74" s="4"/>
      <c r="K74" s="4"/>
      <c r="L74" s="4"/>
      <c r="M74" s="4"/>
    </row>
    <row r="75" spans="2:13" ht="12.75">
      <c r="B75" s="5"/>
      <c r="C75" s="2"/>
      <c r="D75" s="3"/>
      <c r="E75" s="4"/>
      <c r="G75" s="4"/>
      <c r="H75" s="4"/>
      <c r="I75" s="4"/>
      <c r="K75" s="4"/>
      <c r="L75" s="4"/>
      <c r="M75" s="4"/>
    </row>
    <row r="77" ht="12.75">
      <c r="A77" s="9"/>
    </row>
  </sheetData>
  <sheetProtection/>
  <printOptions/>
  <pageMargins left="0.25" right="0.25" top="1.75" bottom="0.5" header="0.5" footer="0.25"/>
  <pageSetup horizontalDpi="600" verticalDpi="600" orientation="portrait" r:id="rId1"/>
  <headerFooter alignWithMargins="0">
    <oddHeader>&amp;LC2, FTSPR 530-1
EFFECTIVE 1 JANUARY 2012&amp;C
ISLAND OF OAHU
SPECIAL SALARY RATES FOR NURSES (TABLE 0230)&amp;R19 JANUARY 2012
LOCALITY RATE - 16.51%
COLA RATE - 12.25%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 OHANA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E. LOGAN</dc:creator>
  <cp:keywords/>
  <dc:description/>
  <cp:lastModifiedBy>sandra.hashimoto</cp:lastModifiedBy>
  <cp:lastPrinted>2012-01-16T22:28:16Z</cp:lastPrinted>
  <dcterms:created xsi:type="dcterms:W3CDTF">1997-10-11T17:05:59Z</dcterms:created>
  <dcterms:modified xsi:type="dcterms:W3CDTF">2012-01-16T22:28:39Z</dcterms:modified>
  <cp:category/>
  <cp:version/>
  <cp:contentType/>
  <cp:contentStatus/>
</cp:coreProperties>
</file>