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hreina\OneDrive - State of Hawaii\Desktop\"/>
    </mc:Choice>
  </mc:AlternateContent>
  <xr:revisionPtr revIDLastSave="0" documentId="8_{3F65A9E8-E410-4F01-AF3C-59D107789C40}" xr6:coauthVersionLast="45" xr6:coauthVersionMax="45" xr10:uidLastSave="{00000000-0000-0000-0000-000000000000}"/>
  <bookViews>
    <workbookView xWindow="-110" yWindow="-110" windowWidth="19420" windowHeight="10420" xr2:uid="{77EF1587-3AB3-4752-BFC6-D87B93759933}"/>
  </bookViews>
  <sheets>
    <sheet name="Application Instructions" sheetId="17" r:id="rId1"/>
    <sheet name="Applicant Information" sheetId="1" r:id="rId2"/>
    <sheet name="Administrator Certification" sheetId="7" r:id="rId3"/>
    <sheet name="Program Narrative" sheetId="16" r:id="rId4"/>
    <sheet name="Work Plan" sheetId="13" r:id="rId5"/>
    <sheet name="Personnel Table" sheetId="9" r:id="rId6"/>
    <sheet name="Detailed Budget" sheetId="11" r:id="rId7"/>
    <sheet name="Budget Overview" sheetId="15" r:id="rId8"/>
    <sheet name="DropDownList" sheetId="14" r:id="rId9"/>
  </sheets>
  <externalReferences>
    <externalReference r:id="rId10"/>
    <externalReference r:id="rId11"/>
  </externalReferences>
  <definedNames>
    <definedName name="amt">'Detailed Budget'!$D$16:$D$35</definedName>
    <definedName name="Budget_Category">'Detailed Budget'!$E$13:$E$470</definedName>
    <definedName name="budgetcat">'Detailed Budget'!$F$16:$F$35</definedName>
    <definedName name="dates">'[1]Drop-down menus'!$E$1:$E$5</definedName>
    <definedName name="Federal_ARP_Amount">'[2]Detailed Budget'!$D$6</definedName>
    <definedName name="Federal_EMPG21_Amount">'[2]Detailed Budget'!$B$6</definedName>
    <definedName name="Fund_Source">'Detailed Budget'!$J$13:$J$470</definedName>
    <definedName name="funding">'Detailed Budget'!$G$16:$G$35</definedName>
    <definedName name="Grand_Total">'[2]Detailed Budget'!$N$8</definedName>
    <definedName name="Non_Federal_ARP_Amount">'[2]Detailed Budget'!$D$7</definedName>
    <definedName name="Non_Federal_EMPG21_Amount">'[2]Detailed Budget'!$B$7</definedName>
    <definedName name="POETE_Category">'Detailed Budget'!$G$13:$G$470</definedName>
    <definedName name="solArea">'Detailed Budget'!$E$16:$E$35</definedName>
    <definedName name="solution">'[1]Drop-down menus'!$E$1:$M$1</definedName>
    <definedName name="Total_Amount">'Detailed Budget'!$B$13:$B$470</definedName>
    <definedName name="Total_ARP_Award_Amount">'[2]Detailed Budget'!$D$5</definedName>
    <definedName name="Total_EMPG21_Award_Amount">'[2]Detailed Budget'!$B$5</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 i="11" l="1"/>
  <c r="D3" i="13"/>
  <c r="C2" i="16"/>
  <c r="B16" i="7"/>
  <c r="A6" i="7"/>
  <c r="C16" i="15"/>
  <c r="B16" i="15"/>
  <c r="B13" i="15"/>
  <c r="C17" i="15"/>
  <c r="C15" i="15"/>
  <c r="C14" i="15"/>
  <c r="C13" i="15"/>
  <c r="C12" i="15"/>
  <c r="C11" i="15"/>
  <c r="C10" i="15"/>
  <c r="C9" i="15"/>
  <c r="C8" i="15"/>
  <c r="B17" i="15"/>
  <c r="B15" i="15"/>
  <c r="B14" i="15"/>
  <c r="B12" i="15"/>
  <c r="B11" i="15"/>
  <c r="B10" i="15"/>
  <c r="B9" i="15"/>
  <c r="B8" i="15"/>
  <c r="G9" i="15"/>
  <c r="G8" i="15"/>
  <c r="G7" i="15"/>
  <c r="G6" i="15"/>
  <c r="G5" i="15"/>
  <c r="G4" i="15"/>
  <c r="D16" i="15" l="1"/>
  <c r="D13" i="15"/>
  <c r="D11" i="15"/>
  <c r="D15" i="15"/>
  <c r="D14" i="15"/>
  <c r="D10" i="15"/>
  <c r="D9" i="15"/>
  <c r="D12" i="15"/>
  <c r="D17" i="15"/>
  <c r="D8" i="15"/>
  <c r="B37" i="11" l="1"/>
  <c r="B17" i="11"/>
  <c r="B18" i="11" s="1"/>
  <c r="B19" i="11" s="1"/>
  <c r="B20" i="11" s="1"/>
  <c r="B21" i="11" s="1"/>
  <c r="B22" i="11" s="1"/>
  <c r="B23" i="11" s="1"/>
  <c r="B24" i="11" s="1"/>
  <c r="B25" i="11" s="1"/>
  <c r="B26" i="11" s="1"/>
  <c r="B27" i="11" s="1"/>
  <c r="B28" i="11" s="1"/>
  <c r="B29" i="11" s="1"/>
  <c r="B30" i="11" s="1"/>
  <c r="B31" i="11" s="1"/>
  <c r="B32" i="11" s="1"/>
  <c r="B33" i="11" s="1"/>
  <c r="B34" i="11" s="1"/>
  <c r="B35" i="11" s="1"/>
  <c r="D14" i="11"/>
  <c r="F14" i="11" s="1"/>
  <c r="D13" i="11"/>
  <c r="H12" i="11"/>
  <c r="H13" i="11" s="1"/>
  <c r="D12" i="11"/>
  <c r="E12" i="11" l="1"/>
  <c r="B5" i="15"/>
  <c r="E13" i="11"/>
  <c r="C5" i="15"/>
  <c r="D5" i="15" l="1"/>
  <c r="C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Savanna N. Holloway-Ledo</author>
  </authors>
  <commentList>
    <comment ref="B65" authorId="0" shapeId="0" xr:uid="{C24A4D79-7221-4193-9CC2-6C63DE448E7A}">
      <text>
        <r>
          <rPr>
            <sz val="9"/>
            <color indexed="81"/>
            <rFont val="Tahoma"/>
            <family val="2"/>
          </rPr>
          <t xml:space="preserve">Enter the date of the jurisdiction's FEMA Approved Natural Hazards Mitigation Plan.
</t>
        </r>
      </text>
    </comment>
    <comment ref="B68" authorId="0" shapeId="0" xr:uid="{18898A37-4CFB-4AD1-9380-D5BA930C86DB}">
      <text>
        <r>
          <rPr>
            <sz val="9"/>
            <color indexed="81"/>
            <rFont val="Tahoma"/>
            <family val="2"/>
          </rPr>
          <t xml:space="preserve">Enter the date of the jurisdiction's most recent Multi-Year Training and Exercise plan.
</t>
        </r>
      </text>
    </comment>
    <comment ref="B71" authorId="0" shapeId="0" xr:uid="{C0144D92-A2AD-4924-8E82-B49C5270345F}">
      <text>
        <r>
          <rPr>
            <sz val="9"/>
            <color indexed="81"/>
            <rFont val="Tahoma"/>
            <family val="2"/>
          </rPr>
          <t xml:space="preserve">Enter the date of the jurisdiction's fully promulgated All Hazards Emergency Operations Plan. </t>
        </r>
      </text>
    </comment>
    <comment ref="B74" authorId="0" shapeId="0" xr:uid="{8BB031A8-57EF-4D63-9F16-3D501F43E861}">
      <text>
        <r>
          <rPr>
            <sz val="9"/>
            <color indexed="81"/>
            <rFont val="Tahoma"/>
            <family val="2"/>
          </rPr>
          <t xml:space="preserve">Enter the date of the jurisdiction's most recent Threat Hazard Identification Risk Assesment. </t>
        </r>
      </text>
    </comment>
    <comment ref="B77" authorId="0" shapeId="0" xr:uid="{C7CD1391-69DF-42B4-A155-E803BA304CDB}">
      <text>
        <r>
          <rPr>
            <sz val="9"/>
            <color indexed="81"/>
            <rFont val="Tahoma"/>
            <family val="2"/>
          </rPr>
          <t xml:space="preserve">Enter the date of the jurisdiction's most recent National Incident Management System (NIMS) Assessment.
</t>
        </r>
      </text>
    </comment>
  </commentList>
</comments>
</file>

<file path=xl/sharedStrings.xml><?xml version="1.0" encoding="utf-8"?>
<sst xmlns="http://schemas.openxmlformats.org/spreadsheetml/2006/main" count="596" uniqueCount="309">
  <si>
    <t>Hawaii Emergency Management Agency (HI-EMA)</t>
  </si>
  <si>
    <t>Emergency Management Organization</t>
  </si>
  <si>
    <t>Address</t>
  </si>
  <si>
    <t>City, State, Zip Code</t>
  </si>
  <si>
    <t>Title</t>
  </si>
  <si>
    <t>E-mail</t>
  </si>
  <si>
    <t>Telephone Number</t>
  </si>
  <si>
    <t>County</t>
  </si>
  <si>
    <t>Emergency Management Administrator</t>
  </si>
  <si>
    <t>Grant Agreement Contact</t>
  </si>
  <si>
    <t>DUNS #</t>
  </si>
  <si>
    <t>Legislative District(s)</t>
  </si>
  <si>
    <t>Congressional District(s)</t>
  </si>
  <si>
    <t xml:space="preserve">Subrecipient Agreement Signatory </t>
  </si>
  <si>
    <t>Additional Key Personnel</t>
  </si>
  <si>
    <t>Comments</t>
  </si>
  <si>
    <r>
      <t>Secondary Subrecipient Agreement Signatory</t>
    </r>
    <r>
      <rPr>
        <b/>
        <i/>
        <sz val="11"/>
        <color theme="1"/>
        <rFont val="Corbel"/>
        <family val="2"/>
        <scheme val="minor"/>
      </rPr>
      <t xml:space="preserve"> (If Applicable)</t>
    </r>
  </si>
  <si>
    <t>Eligibility Questionnare</t>
  </si>
  <si>
    <r>
      <t xml:space="preserve">To be eligible for funds, a certin specific criteria </t>
    </r>
    <r>
      <rPr>
        <b/>
        <u/>
        <sz val="11"/>
        <color theme="1"/>
        <rFont val="Corbel"/>
        <family val="2"/>
        <scheme val="minor"/>
      </rPr>
      <t xml:space="preserve">must </t>
    </r>
    <r>
      <rPr>
        <sz val="11"/>
        <color theme="1"/>
        <rFont val="Corbel"/>
        <family val="2"/>
        <scheme val="minor"/>
      </rPr>
      <t xml:space="preserve">be met by the EMO applying for funds. </t>
    </r>
  </si>
  <si>
    <r>
      <t xml:space="preserve">To be eligible for Emergency Management Performance Grant (EMPG) funds, an Emergency Management Organization (EMO) must have an emergency management program (EMP). The EMP determines whot he EMP will prevent, prepare for, mitigate against, response to, and recover from disasters. Emergency management functions (EMFs) from the Emergency Management Accreditation Program (EMAP) were chosen to better clarify how each EMO is performing emergency management. </t>
    </r>
    <r>
      <rPr>
        <b/>
        <i/>
        <sz val="11"/>
        <color rgb="FFFF0000"/>
        <rFont val="Corbel"/>
        <family val="2"/>
        <scheme val="minor"/>
      </rPr>
      <t xml:space="preserve">It is understood that an emergency management program can look different from one EMO to another but still be meeting the requirements of their area, stakeholders, hazards, etc., and still be eligible for EMPG funds. </t>
    </r>
    <r>
      <rPr>
        <sz val="11"/>
        <color theme="1"/>
        <rFont val="Corbel"/>
        <family val="2"/>
        <scheme val="minor"/>
      </rPr>
      <t xml:space="preserve">Each EMPO applying for EMPG funds must certify that there emergency management program incoporates the EMF as described or provide an explanation regarding how the EMF is met or why the EMF does not apply for the EMO. The answers below will document the eligibility of an EMO until additional guidance and standards are developed for future funding cycles. </t>
    </r>
  </si>
  <si>
    <t>Date</t>
  </si>
  <si>
    <t>Activity</t>
  </si>
  <si>
    <t>Agreement Performance Period</t>
  </si>
  <si>
    <t>CERTIFICATION</t>
  </si>
  <si>
    <t>By signing, I certify:</t>
  </si>
  <si>
    <t>Signature of Administrator</t>
  </si>
  <si>
    <t>Administrator</t>
  </si>
  <si>
    <t>Name of Administrator</t>
  </si>
  <si>
    <t>EMPG Funded Personnel Data</t>
  </si>
  <si>
    <t>Budget Category</t>
  </si>
  <si>
    <t>Equipment</t>
  </si>
  <si>
    <t>Program Narrative</t>
  </si>
  <si>
    <t>Quarter 1</t>
  </si>
  <si>
    <t xml:space="preserve">EMPG FUNDED POSITION(S) RESPONSIBLE </t>
  </si>
  <si>
    <t>Quarter 2</t>
  </si>
  <si>
    <t>Quarter 3</t>
  </si>
  <si>
    <t>Quarter 4</t>
  </si>
  <si>
    <t>Step</t>
  </si>
  <si>
    <t>Core Capabilities</t>
  </si>
  <si>
    <t>POETE Categories</t>
  </si>
  <si>
    <t>National Priorities</t>
  </si>
  <si>
    <t>Core Capabilities as State or Regional Priorities:</t>
  </si>
  <si>
    <t>EMFs</t>
  </si>
  <si>
    <t>Mission Areas</t>
  </si>
  <si>
    <t>RA Agreed Upon Priorities</t>
  </si>
  <si>
    <t>Prevention</t>
  </si>
  <si>
    <t>Protection</t>
  </si>
  <si>
    <t>Mitigation</t>
  </si>
  <si>
    <t>Response</t>
  </si>
  <si>
    <t>Recovery</t>
  </si>
  <si>
    <t>Planning</t>
  </si>
  <si>
    <t>Body Recovery/Storage</t>
  </si>
  <si>
    <t>Access Control and Identity Verification</t>
  </si>
  <si>
    <t>EMF 1. Laws and Authorities</t>
  </si>
  <si>
    <t>Personnel</t>
  </si>
  <si>
    <t>Organization</t>
  </si>
  <si>
    <t xml:space="preserve">Catastrophic Disaster Housing </t>
  </si>
  <si>
    <t>EMF 2. Hazard Identification &amp; Risk Assessment</t>
  </si>
  <si>
    <t>Fringes</t>
  </si>
  <si>
    <t>Public Information and Warning</t>
  </si>
  <si>
    <t>Community Sheltering</t>
  </si>
  <si>
    <t>EMF 3. Hazard Mitigation</t>
  </si>
  <si>
    <t>Travel</t>
  </si>
  <si>
    <t>Building Code Review</t>
  </si>
  <si>
    <t>Operational Coordination</t>
  </si>
  <si>
    <t>Training</t>
  </si>
  <si>
    <t>Cybersecurity</t>
  </si>
  <si>
    <t>Community Resilience</t>
  </si>
  <si>
    <t>EMF 4. Resource Management</t>
  </si>
  <si>
    <t>Catastrophic Disaster Housing</t>
  </si>
  <si>
    <t>Forensics and Attribution</t>
  </si>
  <si>
    <t>Intelligence and Information Sharing</t>
  </si>
  <si>
    <t>Critical Transportation</t>
  </si>
  <si>
    <t>Infrastructure Systems</t>
  </si>
  <si>
    <t>Exercises</t>
  </si>
  <si>
    <t xml:space="preserve">Disaster Financial Management </t>
  </si>
  <si>
    <t>EMF 5. Planning</t>
  </si>
  <si>
    <t>Supplies</t>
  </si>
  <si>
    <t>Interdiction and Disruption</t>
  </si>
  <si>
    <t>Long-Term Vulnerability Reduction</t>
  </si>
  <si>
    <t>Environmental Response/Health and Safety</t>
  </si>
  <si>
    <t>Economic Recovery</t>
  </si>
  <si>
    <t xml:space="preserve">Evacuation Plan/Annex </t>
  </si>
  <si>
    <t>EMF 6. Direction, Control &amp; Coordination</t>
  </si>
  <si>
    <t>Consultants/Contracts</t>
  </si>
  <si>
    <t>Clear Critical Roads</t>
  </si>
  <si>
    <t>Screening, Search, and Detection</t>
  </si>
  <si>
    <t>Risk and Disaster Resilience Assessment</t>
  </si>
  <si>
    <t>Fatality Management Services</t>
  </si>
  <si>
    <t>Health and Social Services</t>
  </si>
  <si>
    <t>Life-Sustaining Goods Delivery</t>
  </si>
  <si>
    <t>EMF 7. Communication &amp; Warning</t>
  </si>
  <si>
    <t>Other</t>
  </si>
  <si>
    <t>Communication Systems/Service Restoration</t>
  </si>
  <si>
    <t>Threats and Hazards Identification</t>
  </si>
  <si>
    <t>Fire Management and Suppression</t>
  </si>
  <si>
    <t>Housing</t>
  </si>
  <si>
    <t xml:space="preserve">Logistics – Distribution Management Planning </t>
  </si>
  <si>
    <t>EMF 8. Operations &amp; Procedures</t>
  </si>
  <si>
    <t>Indirect</t>
  </si>
  <si>
    <t>Community Outreach</t>
  </si>
  <si>
    <t>Natural and Cultural Resources</t>
  </si>
  <si>
    <t>Long-term Housing</t>
  </si>
  <si>
    <t>EMF 9. Logistics &amp; Facilities</t>
  </si>
  <si>
    <t>Construction</t>
  </si>
  <si>
    <t>Community Power/Power Restoration</t>
  </si>
  <si>
    <t>Supply Chain Integrity and Security</t>
  </si>
  <si>
    <t>Situational Assessment</t>
  </si>
  <si>
    <t xml:space="preserve">Relocation Assistance </t>
  </si>
  <si>
    <t>EMF 10. Training</t>
  </si>
  <si>
    <t>Community Protection</t>
  </si>
  <si>
    <t>Risk Management for Protection Programs and Activities</t>
  </si>
  <si>
    <t>Logistics and Supply Chain Management</t>
  </si>
  <si>
    <t xml:space="preserve">Resilient Communications </t>
  </si>
  <si>
    <t>EMF 11. Exercises, Evaluations &amp; Corrective Actions</t>
  </si>
  <si>
    <t>Mass Care Services</t>
  </si>
  <si>
    <t>EMF 12. Public Education &amp; Information</t>
  </si>
  <si>
    <t>Mass Search and Rescue Operations</t>
  </si>
  <si>
    <t>EMF 13. Finance &amp; Administration</t>
  </si>
  <si>
    <t>Community Sheltering/Mass Care, Feeding, and Sheltering</t>
  </si>
  <si>
    <t>On-Scene Security, Protection, and Law Enforcement</t>
  </si>
  <si>
    <t>Community Threat/Hazard Assessment</t>
  </si>
  <si>
    <t>Operational Communication</t>
  </si>
  <si>
    <t>Conduct Screening Operations</t>
  </si>
  <si>
    <t>Public Health, Healthcare, and Emergency Medical Services</t>
  </si>
  <si>
    <t>Credential Acceptance</t>
  </si>
  <si>
    <t>Critical Facilities</t>
  </si>
  <si>
    <t>Critical Infrastructure Risk Assessment</t>
  </si>
  <si>
    <t>Critical Infrastructure Security Plan Updates</t>
  </si>
  <si>
    <t>Cyber Plan Updates</t>
  </si>
  <si>
    <t>Debris Removal (Other than Critical Roads)</t>
  </si>
  <si>
    <t>Long-term Vulnerability Reduction</t>
  </si>
  <si>
    <t>Decontamination</t>
  </si>
  <si>
    <t>Disaster Financial Management</t>
  </si>
  <si>
    <t>Operational Communications</t>
  </si>
  <si>
    <t>EOP Updates</t>
  </si>
  <si>
    <t>Evacuation</t>
  </si>
  <si>
    <t>Physical Protective Measures</t>
  </si>
  <si>
    <t>Evacuation Plan/Annex</t>
  </si>
  <si>
    <t>Evidence Collection and Analysis</t>
  </si>
  <si>
    <t>HAZMAT Cleanup</t>
  </si>
  <si>
    <t>Information Delivery</t>
  </si>
  <si>
    <t>Intelligence Cycle Auditing/Execution</t>
  </si>
  <si>
    <t>Interdiction/Disruption Activities</t>
  </si>
  <si>
    <t>Interoperable Communications</t>
  </si>
  <si>
    <t>Life-Sustaining Goods Delivery/Logistics and Distribution Management</t>
  </si>
  <si>
    <t>Logistics – Distribution Management Planning</t>
  </si>
  <si>
    <t>Medical Care/Health and Medical</t>
  </si>
  <si>
    <t>Natural and Cultural Resource Restoration</t>
  </si>
  <si>
    <t>Port Restoration</t>
  </si>
  <si>
    <t>Public Risk Awareness/Risk-Appropriate Insurance</t>
  </si>
  <si>
    <t>Reestablish Health and Social Services</t>
  </si>
  <si>
    <t>Relocation Assistance</t>
  </si>
  <si>
    <t>Reopen Businesses</t>
  </si>
  <si>
    <t>Resilient Communications</t>
  </si>
  <si>
    <t>Sanitation/Wastewater Service Restoration</t>
  </si>
  <si>
    <t>Science (Mitigation)</t>
  </si>
  <si>
    <t>Search and Rescue</t>
  </si>
  <si>
    <t>Situation Briefings</t>
  </si>
  <si>
    <t>Structural Firefighting</t>
  </si>
  <si>
    <t>Supply Chain Risk Preparedness</t>
  </si>
  <si>
    <t>Temporary Power</t>
  </si>
  <si>
    <t>Threat and Hazard Modeling</t>
  </si>
  <si>
    <t>Unified Operations</t>
  </si>
  <si>
    <t>Water Service Restoration</t>
  </si>
  <si>
    <t>Initiate</t>
  </si>
  <si>
    <t>Plan</t>
  </si>
  <si>
    <t>Execute</t>
  </si>
  <si>
    <t>Control</t>
  </si>
  <si>
    <t>Close Out</t>
  </si>
  <si>
    <t>THIRA/SPR</t>
  </si>
  <si>
    <t>Hazard Mitigation Plan</t>
  </si>
  <si>
    <t>After Action Report</t>
  </si>
  <si>
    <t>Audit/Monitoring Report</t>
  </si>
  <si>
    <t>Other Deliberate Plan</t>
  </si>
  <si>
    <t>Fund Source</t>
  </si>
  <si>
    <t>EMPG</t>
  </si>
  <si>
    <t>MATCH</t>
  </si>
  <si>
    <t>M&amp;A</t>
  </si>
  <si>
    <t>see calculation below</t>
  </si>
  <si>
    <t>EMPG Budget Amount</t>
  </si>
  <si>
    <t>Match Budget Amount</t>
  </si>
  <si>
    <t>EMPG Indirect Amount</t>
  </si>
  <si>
    <t xml:space="preserve"> % of expenditures</t>
  </si>
  <si>
    <t>MandA</t>
  </si>
  <si>
    <t>M&amp;A Amount</t>
  </si>
  <si>
    <t>Full-Time</t>
  </si>
  <si>
    <t>Part-Time</t>
  </si>
  <si>
    <t>Not Applicable</t>
  </si>
  <si>
    <t>Position Employee Reports to</t>
  </si>
  <si>
    <t xml:space="preserve">Job Description </t>
  </si>
  <si>
    <t>Has the Employee Completed and Received the FEMA Professional Development Series Certificate</t>
  </si>
  <si>
    <t>Name
 [Last Name, First Name]</t>
  </si>
  <si>
    <t>Has the Employee completed the following Basic Academy Pre-requisites and Courses:
IS-100 (Any Version); IS-700; IS-800; IS-230.d; E/L 101; E/L 102; E/L 103; E/L 104; E/L 105</t>
  </si>
  <si>
    <t>LIGHT YELLOW CELLS INDICATE WHERE EMO INPUT IS REQUIRED</t>
  </si>
  <si>
    <r>
      <rPr>
        <b/>
        <u/>
        <sz val="18"/>
        <color theme="6"/>
        <rFont val="Corbel"/>
        <family val="2"/>
        <scheme val="minor"/>
      </rPr>
      <t>GREEN</t>
    </r>
    <r>
      <rPr>
        <sz val="11"/>
        <color theme="1"/>
        <rFont val="Corbel"/>
        <family val="2"/>
        <scheme val="minor"/>
      </rPr>
      <t xml:space="preserve"> worksheet tabs are for reference</t>
    </r>
  </si>
  <si>
    <r>
      <rPr>
        <b/>
        <u/>
        <sz val="18"/>
        <color theme="3"/>
        <rFont val="Corbel"/>
        <family val="2"/>
        <scheme val="minor"/>
      </rPr>
      <t>BLUE</t>
    </r>
    <r>
      <rPr>
        <sz val="11"/>
        <color theme="1"/>
        <rFont val="Corbel"/>
        <family val="2"/>
        <scheme val="minor"/>
      </rPr>
      <t xml:space="preserve"> worksheet tabs are REQUIRED elements of the FY21 Application</t>
    </r>
  </si>
  <si>
    <t>Applications must include the following:</t>
  </si>
  <si>
    <t>2. Organizational Chart</t>
  </si>
  <si>
    <t>3. Indirect Cost Rate Agreement (If costs are included in the Project Budget[s])</t>
  </si>
  <si>
    <t>4. Signed  and scanned copy of the Administrator's Certification</t>
  </si>
  <si>
    <r>
      <t xml:space="preserve">1. Completed Excel Workbook </t>
    </r>
    <r>
      <rPr>
        <i/>
        <sz val="11"/>
        <color theme="1"/>
        <rFont val="Corbel"/>
        <family val="2"/>
        <scheme val="minor"/>
      </rPr>
      <t>(</t>
    </r>
    <r>
      <rPr>
        <b/>
        <i/>
        <u/>
        <sz val="11"/>
        <color theme="1"/>
        <rFont val="Corbel"/>
        <family val="2"/>
        <scheme val="minor"/>
      </rPr>
      <t>ALL</t>
    </r>
    <r>
      <rPr>
        <i/>
        <sz val="11"/>
        <color theme="1"/>
        <rFont val="Corbel"/>
        <family val="2"/>
        <scheme val="minor"/>
      </rPr>
      <t xml:space="preserve"> </t>
    </r>
    <r>
      <rPr>
        <b/>
        <i/>
        <sz val="11"/>
        <color theme="3"/>
        <rFont val="Corbel"/>
        <family val="2"/>
        <scheme val="minor"/>
      </rPr>
      <t>Blue</t>
    </r>
    <r>
      <rPr>
        <i/>
        <sz val="11"/>
        <color theme="1"/>
        <rFont val="Corbel"/>
        <family val="2"/>
        <scheme val="minor"/>
      </rPr>
      <t xml:space="preserve"> Tabs Filled Out)</t>
    </r>
    <r>
      <rPr>
        <sz val="11"/>
        <color theme="1"/>
        <rFont val="Corbel"/>
        <family val="2"/>
        <scheme val="minor"/>
      </rPr>
      <t xml:space="preserve"> </t>
    </r>
  </si>
  <si>
    <r>
      <t xml:space="preserve">Please </t>
    </r>
    <r>
      <rPr>
        <b/>
        <i/>
        <u/>
        <sz val="11"/>
        <color rgb="FFFF0000"/>
        <rFont val="Corbel"/>
        <family val="2"/>
        <scheme val="minor"/>
      </rPr>
      <t>DO NOT</t>
    </r>
    <r>
      <rPr>
        <sz val="11"/>
        <color theme="1"/>
        <rFont val="Corbel"/>
        <family val="2"/>
        <scheme val="minor"/>
      </rPr>
      <t xml:space="preserve"> send the excel worksheets in PDF format</t>
    </r>
  </si>
  <si>
    <t>If your agency is unable to submit by the due date, please reach out to [contact] to ask for an extension.</t>
  </si>
  <si>
    <t xml:space="preserve">     Extensions will be granted for the following reasons:</t>
  </si>
  <si>
    <t xml:space="preserve">         - Activation due to a disaster or emerging incident</t>
  </si>
  <si>
    <t xml:space="preserve">         - Major staff turnover</t>
  </si>
  <si>
    <t xml:space="preserve">         - Elected official change</t>
  </si>
  <si>
    <t xml:space="preserve">         - Other reasons pending HI-EMA Administrator approval</t>
  </si>
  <si>
    <r>
      <t xml:space="preserve">All applications &amp; supporting documents </t>
    </r>
    <r>
      <rPr>
        <b/>
        <u val="double"/>
        <sz val="11"/>
        <color rgb="FFFF0000"/>
        <rFont val="Corbel"/>
        <family val="2"/>
        <scheme val="minor"/>
      </rPr>
      <t>MUST BE RECEIVED</t>
    </r>
    <r>
      <rPr>
        <sz val="11"/>
        <color theme="1"/>
        <rFont val="Corbel"/>
        <family val="2"/>
        <scheme val="minor"/>
      </rPr>
      <t xml:space="preserve"> by the due date</t>
    </r>
  </si>
  <si>
    <t>Applications are due [Date], and must be submitted via email to</t>
  </si>
  <si>
    <t>APPLICATION TIMELINE</t>
  </si>
  <si>
    <t>Applications to local Emergency Management Organizations</t>
  </si>
  <si>
    <t>Open Application Period</t>
  </si>
  <si>
    <t xml:space="preserve">Applications due to HI-EMA (can submit before) </t>
  </si>
  <si>
    <t>Application Review and Technical Assistance Period</t>
  </si>
  <si>
    <t>Sub-recipient Awards Processed (As Applications Approved)</t>
  </si>
  <si>
    <t>FY2021 EMPG SUBRECIPIENT APPLICATION INSTRUCTIONS</t>
  </si>
  <si>
    <t>FY 2021 EMPG Subreceipient Applicant Information</t>
  </si>
  <si>
    <r>
      <rPr>
        <b/>
        <i/>
        <u/>
        <sz val="11"/>
        <rFont val="Corbel"/>
        <family val="2"/>
        <scheme val="minor"/>
      </rPr>
      <t xml:space="preserve">Purpose: </t>
    </r>
    <r>
      <rPr>
        <sz val="11"/>
        <rFont val="Corbel"/>
        <family val="2"/>
        <scheme val="minor"/>
      </rPr>
      <t xml:space="preserve">The Intent of this worksheet is to provide an overview of the county preparedness investment strategy. It includes separate sections to explain the most recent: 
• Risk Assessments and Capability gaps (Based on THIRA/SPR, Hazard Mitigation Plans, or Other Applicable Information Sources)
</t>
    </r>
    <r>
      <rPr>
        <sz val="11"/>
        <rFont val="Calibri"/>
        <family val="2"/>
      </rPr>
      <t>• Resulting preparedness priorities
• Goals associated with each priority area
• Anticipated impact of the proposed EMPG-funded investments relative to the priorities, performance goals, and/or core capailities supported</t>
    </r>
  </si>
  <si>
    <r>
      <rPr>
        <b/>
        <u/>
        <sz val="18"/>
        <color theme="4"/>
        <rFont val="Corbel"/>
        <family val="2"/>
        <scheme val="minor"/>
      </rPr>
      <t xml:space="preserve">Yellow </t>
    </r>
    <r>
      <rPr>
        <sz val="11"/>
        <color theme="1"/>
        <rFont val="Corbel"/>
        <family val="2"/>
        <scheme val="minor"/>
      </rPr>
      <t>worksheet tabs have been locked and are for HI-EMA use only</t>
    </r>
  </si>
  <si>
    <t>Build</t>
  </si>
  <si>
    <t>Sustain</t>
  </si>
  <si>
    <t>Enhance</t>
  </si>
  <si>
    <t>Build and Sustain</t>
  </si>
  <si>
    <t>Build and Enhance</t>
  </si>
  <si>
    <t>Sustain and Enhance</t>
  </si>
  <si>
    <t>Build, Sustain, and Enhance</t>
  </si>
  <si>
    <t>Section Chief</t>
  </si>
  <si>
    <t>Yes</t>
  </si>
  <si>
    <t>No</t>
  </si>
  <si>
    <t>In Progress</t>
  </si>
  <si>
    <t xml:space="preserve">[Example] King, Kandy </t>
  </si>
  <si>
    <t>Training Coordinator</t>
  </si>
  <si>
    <t xml:space="preserve">This position is responsible for identifying needs and providing solutions for emergency management-related training, coordinating the development of a comprehensive county-wide emergency management training schedule, and identifying and marketing appropriate training opportunities that benefit the various aspects of Candylands emergency management efforts. </t>
  </si>
  <si>
    <t>Training Officer</t>
  </si>
  <si>
    <t xml:space="preserve">Create and lead training team and manage respective tasks and activities utilizing project management and teambuilding skills. Work with staff planners to enable appropriate training approaches integrating the array of emergency management plans. </t>
  </si>
  <si>
    <t>[Example] Princess, Lolly</t>
  </si>
  <si>
    <t>FY20 21EMPG SUBRECIPIENT APPLICATION</t>
  </si>
  <si>
    <t>FY2021 EMPG Subrecipient Program Narrative</t>
  </si>
  <si>
    <t>FY2021 Subrecipient EMPG Personnal Data</t>
  </si>
  <si>
    <t>An Environmental Historic Preservation (EHP) screening form is included for any equipment items included in our budget.</t>
  </si>
  <si>
    <t xml:space="preserve">NO </t>
  </si>
  <si>
    <t xml:space="preserve">YES </t>
  </si>
  <si>
    <t>If NO is checked, please explain why:</t>
  </si>
  <si>
    <t>Jurisdiction IPP (similar to MYTEP)</t>
  </si>
  <si>
    <t>Date:</t>
  </si>
  <si>
    <t xml:space="preserve">Date: </t>
  </si>
  <si>
    <t xml:space="preserve">Date Digital File Submitted to HI-EMA: </t>
  </si>
  <si>
    <t>Date of NIMS Approved Assessment</t>
  </si>
  <si>
    <t>Date of THIRA</t>
  </si>
  <si>
    <t>Date of FEMA APPROVED HMP:</t>
  </si>
  <si>
    <t>Job Descriptions for Each Funded Position</t>
  </si>
  <si>
    <t>Building Name:</t>
  </si>
  <si>
    <t>Physical Address:</t>
  </si>
  <si>
    <t>Identified and Fully Functional Emergency Operations Center</t>
  </si>
  <si>
    <t>Overview of the jurisdictions risk profile resulting from the current THIRA.</t>
  </si>
  <si>
    <t>Areas of need identified through assessment processes such as the emergency management strategic plans, tactical interoperable communications plans or other emergency management assessment processes</t>
  </si>
  <si>
    <t>Detailed Budget Narrative justifying the requested funding for the identified work plan activities.</t>
  </si>
  <si>
    <t>Detailed description of how projects and programmatic activities support the building or sustainment of the core capabilities of the core capabilities as outlined in the Goal.</t>
  </si>
  <si>
    <t>Emergency management priorities and planning focus for current budget year inlcuding linkage to the core capabilities identified in the Goal.</t>
  </si>
  <si>
    <t>YES - Fiscal and administrative procedures are in place to support EMPG</t>
  </si>
  <si>
    <t>NO - Fiscal and administrative procedures are not in place to support EMPG</t>
  </si>
  <si>
    <t xml:space="preserve">If NO is checked, please explain why: </t>
  </si>
  <si>
    <t>N/A</t>
  </si>
  <si>
    <t>savanna.n.holloway-ledo@hawaii.gov</t>
  </si>
  <si>
    <t>May 20, 2021 - July 1, 2021</t>
  </si>
  <si>
    <t>July 1, 2021 - December 15, 2022</t>
  </si>
  <si>
    <t>My Organization has a Administration and Finance Procedures</t>
  </si>
  <si>
    <t xml:space="preserve">My Organization has a property/equipment tracking and monitoring system in place that complies with the requirements set forth in 2 CFR 200.313 </t>
  </si>
  <si>
    <t>Fully Promulgated EOP (similar to CEMP)</t>
  </si>
  <si>
    <t>PROJECTED ACTIVITIES</t>
  </si>
  <si>
    <t>MISSION AREA</t>
  </si>
  <si>
    <t>CORE CAPABILITY</t>
  </si>
  <si>
    <t>TYPE OF ACTIVITY</t>
  </si>
  <si>
    <t>ACTIVITY REPORTING</t>
  </si>
  <si>
    <t>7/1/2021 to 09/30/2021</t>
  </si>
  <si>
    <t>10/1/2021 to 12/31/2021</t>
  </si>
  <si>
    <t>1/1/2022 to 03/31/2022</t>
  </si>
  <si>
    <t>4/1/2022 to 06/30/2022</t>
  </si>
  <si>
    <t>Quarter 5</t>
  </si>
  <si>
    <t>2021 EMPG SUB-GRANT APPLICATION WORK PLAN</t>
  </si>
  <si>
    <t>COMMENTS</t>
  </si>
  <si>
    <t>Quarter 6</t>
  </si>
  <si>
    <t>07/01/2022 to 10/30/2022</t>
  </si>
  <si>
    <t>11/1/2022 to 12/15/2022</t>
  </si>
  <si>
    <t>20EMPG APPLICATION</t>
  </si>
  <si>
    <t>SPEND PLAN</t>
  </si>
  <si>
    <t xml:space="preserve">The Spend Plan is the detailed budget for your 20EMPG award and match expenditures. What is entered can be modified as circumstances warrant but the entries will inform your grant agreement and matching funds budget.  </t>
  </si>
  <si>
    <t>20EMPG Award</t>
  </si>
  <si>
    <t>Item #</t>
  </si>
  <si>
    <t>Item/Position</t>
  </si>
  <si>
    <t>Amount</t>
  </si>
  <si>
    <t>Solution Area</t>
  </si>
  <si>
    <t>Please select</t>
  </si>
  <si>
    <t>Emergency Management Organization:</t>
  </si>
  <si>
    <t xml:space="preserve">REMINDER: This sheet automatically populates with data from the Detailed Budget tab and cannot be edited. To change any information as it is found in this tab, make edits to the line items within the Detailed Budget. </t>
  </si>
  <si>
    <t>Budget</t>
  </si>
  <si>
    <t>Total</t>
  </si>
  <si>
    <t>Federal</t>
  </si>
  <si>
    <t>Non-Federal</t>
  </si>
  <si>
    <t>FY21 EMPG</t>
  </si>
  <si>
    <t>Contractual</t>
  </si>
  <si>
    <t xml:space="preserve">Planning </t>
  </si>
  <si>
    <t>Exercise</t>
  </si>
  <si>
    <r>
      <rPr>
        <sz val="10"/>
        <color theme="1"/>
        <rFont val="Calibri"/>
        <family val="2"/>
      </rPr>
      <t xml:space="preserve">• The above Emergency Management Organization (EMO) has an emergency management program that includes the emergency management functions or is working towards fulfilling the emergency management functions per HRS 127  in order “to mitigate, prepare for, respond to, and recover from emergencies and disasters.”
• The EMO will not supplant local funds with grant funds. 
• The EMO understands match requirements and is able to meet the match for the current award amount or a lower amount of at least $10,000. 
• The EMO will ensure and maintain adoption and implementation of the National Incident Management System (NIMS), a condition of receipt of DHS preparedness funding.  
• All EHP rules and regulations will be adhered to. 
• All grant and match funded personnel will complete three exercises within the grant performance period and will complete all training required by the EMPG grant guidance. 
• All information provided is accurate.
• When completion of an activity invovles production of a tangible product, i.e. Emergency Operations Plan, any kind of Plan or Annex, etc. the jurisdiction will provide an electronic copy of that product to HI-EMA's Grant Program Manager upon completion.
• Copies of training certificates are only required to document the completion of the federally mandated National Incident Management System (NIMS) and Professional Development Series (PDS) courses for new EMPG funded staff.
• A failure to meet all requirements in the Work Plan, or for submitting fiscal and/or programmatic reports late, may result in:
                      * Ineligibility for EMPG funding for FY2021;  
                      * Program reimbursement part, or all of the awarded FY 2021 awards funds; 
                      * Suspension from the EMPG Program; 
                      * or Any combination therof.
• If any information changes during the grant performance period, a revised application will be submitted as appropriate.  
</t>
    </r>
    <r>
      <rPr>
        <sz val="11"/>
        <color theme="1"/>
        <rFont val="Calibri"/>
        <family val="2"/>
      </rPr>
      <t xml:space="preserve">
</t>
    </r>
  </si>
  <si>
    <t>EMERGENCY MANAGEMENT ORGANIZATION</t>
  </si>
  <si>
    <t>APPLICATION DEADLINE : August 6, 2021</t>
  </si>
  <si>
    <t>August 7,2021 - August 1,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</si>
</sst>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
    <numFmt numFmtId="165" formatCode="[$-409]mmmm\ d\,\ yyyy;@"/>
    <numFmt numFmtId="166" formatCode="[$-F800]dddd\,\ mmmm\ dd\,\ yyyy"/>
    <numFmt numFmtId="167" formatCode="m/d/yyyy;@"/>
    <numFmt numFmtId="168" formatCode="&quot;$&quot;#,##0.00"/>
    <numFmt numFmtId="169" formatCode="_([$$-409]* #,##0.00_);_([$$-409]* \(#,##0.00\);_([$$-409]* &quot;-&quot;??_);_(@_)"/>
  </numFmts>
  <fonts count="54" x14ac:knownFonts="1">
    <font>
      <sz val="11"/>
      <color theme="1"/>
      <name val="Corbel"/>
      <family val="2"/>
      <scheme val="minor"/>
    </font>
    <font>
      <sz val="11"/>
      <color theme="1"/>
      <name val="Corbel"/>
      <family val="2"/>
      <scheme val="minor"/>
    </font>
    <font>
      <b/>
      <sz val="11"/>
      <color theme="1"/>
      <name val="Corbel"/>
      <family val="2"/>
      <scheme val="minor"/>
    </font>
    <font>
      <sz val="11"/>
      <color theme="0"/>
      <name val="Corbel"/>
      <family val="2"/>
      <scheme val="minor"/>
    </font>
    <font>
      <b/>
      <sz val="14"/>
      <color theme="1"/>
      <name val="Corbel"/>
      <family val="2"/>
      <scheme val="minor"/>
    </font>
    <font>
      <sz val="14"/>
      <color theme="0"/>
      <name val="Corbel"/>
      <family val="2"/>
      <scheme val="minor"/>
    </font>
    <font>
      <b/>
      <sz val="14"/>
      <color theme="0"/>
      <name val="Corbel"/>
      <family val="2"/>
      <scheme val="minor"/>
    </font>
    <font>
      <b/>
      <i/>
      <sz val="11"/>
      <color theme="1"/>
      <name val="Corbel"/>
      <family val="2"/>
      <scheme val="minor"/>
    </font>
    <font>
      <u/>
      <sz val="11"/>
      <color theme="10"/>
      <name val="Corbel"/>
      <family val="2"/>
      <scheme val="minor"/>
    </font>
    <font>
      <sz val="11"/>
      <name val="Corbel"/>
      <family val="2"/>
      <scheme val="minor"/>
    </font>
    <font>
      <sz val="14"/>
      <color theme="1"/>
      <name val="Corbel"/>
      <family val="2"/>
      <scheme val="minor"/>
    </font>
    <font>
      <b/>
      <u/>
      <sz val="11"/>
      <color theme="1"/>
      <name val="Corbel"/>
      <family val="2"/>
      <scheme val="minor"/>
    </font>
    <font>
      <b/>
      <i/>
      <sz val="11"/>
      <color rgb="FFFF0000"/>
      <name val="Corbel"/>
      <family val="2"/>
      <scheme val="minor"/>
    </font>
    <font>
      <i/>
      <sz val="11"/>
      <color theme="1"/>
      <name val="Corbel"/>
      <family val="2"/>
      <scheme val="minor"/>
    </font>
    <font>
      <sz val="10"/>
      <color theme="1"/>
      <name val="Corbel"/>
      <family val="2"/>
      <scheme val="minor"/>
    </font>
    <font>
      <i/>
      <sz val="10"/>
      <color theme="1"/>
      <name val="Corbel"/>
      <family val="2"/>
      <scheme val="minor"/>
    </font>
    <font>
      <b/>
      <sz val="16"/>
      <color theme="0"/>
      <name val="Corbel"/>
      <family val="2"/>
      <scheme val="minor"/>
    </font>
    <font>
      <b/>
      <i/>
      <u/>
      <sz val="11"/>
      <color rgb="FFFF0000"/>
      <name val="Corbel"/>
      <family val="2"/>
      <scheme val="minor"/>
    </font>
    <font>
      <b/>
      <u/>
      <sz val="11"/>
      <color theme="10"/>
      <name val="Corbel"/>
      <family val="2"/>
      <scheme val="minor"/>
    </font>
    <font>
      <b/>
      <sz val="10"/>
      <color theme="1"/>
      <name val="Corbel"/>
      <family val="2"/>
      <scheme val="minor"/>
    </font>
    <font>
      <sz val="11"/>
      <name val="Calibri"/>
      <family val="2"/>
    </font>
    <font>
      <b/>
      <i/>
      <u/>
      <sz val="11"/>
      <name val="Corbel"/>
      <family val="2"/>
      <scheme val="minor"/>
    </font>
    <font>
      <sz val="12"/>
      <color theme="1"/>
      <name val="Corbel"/>
      <family val="2"/>
      <scheme val="minor"/>
    </font>
    <font>
      <sz val="12"/>
      <name val="Corbel"/>
      <family val="2"/>
      <scheme val="minor"/>
    </font>
    <font>
      <sz val="10"/>
      <name val="Arial"/>
      <family val="2"/>
    </font>
    <font>
      <i/>
      <sz val="10"/>
      <name val="Corbel"/>
      <family val="2"/>
      <scheme val="minor"/>
    </font>
    <font>
      <b/>
      <sz val="16"/>
      <color rgb="FF0033CC"/>
      <name val="Corbel"/>
      <family val="2"/>
      <scheme val="minor"/>
    </font>
    <font>
      <sz val="11"/>
      <color theme="3" tint="-0.249977111117893"/>
      <name val="Corbel"/>
      <family val="2"/>
      <scheme val="minor"/>
    </font>
    <font>
      <sz val="11"/>
      <color rgb="FFFF0000"/>
      <name val="Corbel"/>
      <family val="2"/>
      <scheme val="minor"/>
    </font>
    <font>
      <b/>
      <sz val="24"/>
      <color rgb="FFFF0000"/>
      <name val="Corbel"/>
      <family val="2"/>
      <scheme val="minor"/>
    </font>
    <font>
      <b/>
      <u/>
      <sz val="18"/>
      <color theme="6"/>
      <name val="Corbel"/>
      <family val="2"/>
      <scheme val="minor"/>
    </font>
    <font>
      <b/>
      <u/>
      <sz val="18"/>
      <color theme="3"/>
      <name val="Corbel"/>
      <family val="2"/>
      <scheme val="minor"/>
    </font>
    <font>
      <b/>
      <i/>
      <u/>
      <sz val="11"/>
      <color theme="1"/>
      <name val="Corbel"/>
      <family val="2"/>
      <scheme val="minor"/>
    </font>
    <font>
      <b/>
      <i/>
      <sz val="11"/>
      <color theme="3"/>
      <name val="Corbel"/>
      <family val="2"/>
      <scheme val="minor"/>
    </font>
    <font>
      <b/>
      <u val="double"/>
      <sz val="11"/>
      <color rgb="FFFF0000"/>
      <name val="Corbel"/>
      <family val="2"/>
      <scheme val="minor"/>
    </font>
    <font>
      <b/>
      <u/>
      <sz val="18"/>
      <color theme="4"/>
      <name val="Corbel"/>
      <family val="2"/>
      <scheme val="minor"/>
    </font>
    <font>
      <sz val="9"/>
      <color indexed="81"/>
      <name val="Tahoma"/>
      <family val="2"/>
    </font>
    <font>
      <b/>
      <sz val="14"/>
      <color theme="0"/>
      <name val="Calibri"/>
      <family val="2"/>
    </font>
    <font>
      <b/>
      <sz val="14"/>
      <color rgb="FF0000FF"/>
      <name val="Calibri"/>
      <family val="2"/>
    </font>
    <font>
      <sz val="14"/>
      <name val="Calibri"/>
      <family val="2"/>
    </font>
    <font>
      <b/>
      <sz val="14"/>
      <name val="Calibri"/>
      <family val="2"/>
    </font>
    <font>
      <b/>
      <i/>
      <sz val="14"/>
      <name val="Calibri"/>
      <family val="2"/>
    </font>
    <font>
      <sz val="14"/>
      <color theme="1"/>
      <name val="Calibri"/>
      <family val="2"/>
    </font>
    <font>
      <b/>
      <sz val="11"/>
      <color theme="1"/>
      <name val="Calibri"/>
      <family val="2"/>
    </font>
    <font>
      <sz val="11"/>
      <color theme="1"/>
      <name val="Calibri"/>
      <family val="2"/>
    </font>
    <font>
      <i/>
      <sz val="10"/>
      <color theme="1"/>
      <name val="Calibri"/>
      <family val="2"/>
    </font>
    <font>
      <sz val="10"/>
      <color theme="1"/>
      <name val="Calibri"/>
      <family val="2"/>
    </font>
    <font>
      <sz val="12"/>
      <color rgb="FFFFFFCC"/>
      <name val="Corbel"/>
      <family val="2"/>
      <scheme val="minor"/>
    </font>
    <font>
      <b/>
      <sz val="16"/>
      <color theme="0"/>
      <name val="Calibri"/>
      <family val="2"/>
    </font>
    <font>
      <sz val="11"/>
      <color theme="0"/>
      <name val="Calibri"/>
      <family val="2"/>
    </font>
    <font>
      <b/>
      <sz val="11.5"/>
      <color theme="0"/>
      <name val="Corbel"/>
      <family val="2"/>
      <scheme val="minor"/>
    </font>
    <font>
      <b/>
      <sz val="12"/>
      <color theme="0"/>
      <name val="Calibri"/>
      <family val="2"/>
    </font>
    <font>
      <b/>
      <sz val="16"/>
      <color rgb="FF0033CC"/>
      <name val="Calibri"/>
      <family val="2"/>
    </font>
    <font>
      <b/>
      <sz val="12"/>
      <name val="Calibri"/>
      <family val="2"/>
    </font>
  </fonts>
  <fills count="28">
    <fill>
      <patternFill patternType="none"/>
    </fill>
    <fill>
      <patternFill patternType="gray125"/>
    </fill>
    <fill>
      <patternFill patternType="solid">
        <fgColor theme="0" tint="-0.14999847407452621"/>
        <bgColor indexed="64"/>
      </patternFill>
    </fill>
    <fill>
      <patternFill patternType="solid">
        <fgColor rgb="FF0033CC"/>
        <bgColor indexed="64"/>
      </patternFill>
    </fill>
    <fill>
      <patternFill patternType="solid">
        <fgColor rgb="FF0066CC"/>
        <bgColor indexed="64"/>
      </patternFill>
    </fill>
    <fill>
      <patternFill patternType="solid">
        <fgColor rgb="FFBDD6FB"/>
        <bgColor indexed="64"/>
      </patternFill>
    </fill>
    <fill>
      <patternFill patternType="solid">
        <fgColor rgb="FFFFFF00"/>
        <bgColor indexed="64"/>
      </patternFill>
    </fill>
    <fill>
      <patternFill patternType="solid">
        <fgColor rgb="FF0070C0"/>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patternFill>
    </fill>
    <fill>
      <patternFill patternType="solid">
        <fgColor indexed="9"/>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CCECFF"/>
        <bgColor indexed="64"/>
      </patternFill>
    </fill>
    <fill>
      <patternFill patternType="solid">
        <fgColor rgb="FF00B0F0"/>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1"/>
        <bgColor indexed="64"/>
      </patternFill>
    </fill>
  </fills>
  <borders count="7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8" tint="-0.499984740745262"/>
      </bottom>
      <diagonal/>
    </border>
    <border>
      <left/>
      <right/>
      <top style="thin">
        <color theme="8" tint="-0.499984740745262"/>
      </top>
      <bottom/>
      <diagonal/>
    </border>
    <border>
      <left style="medium">
        <color indexed="64"/>
      </left>
      <right/>
      <top/>
      <bottom/>
      <diagonal/>
    </border>
    <border>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theme="8" tint="-0.499984740745262"/>
      </left>
      <right/>
      <top style="thin">
        <color theme="8" tint="-0.499984740745262"/>
      </top>
      <bottom style="thin">
        <color theme="8" tint="-0.499984740745262"/>
      </bottom>
      <diagonal/>
    </border>
    <border>
      <left style="medium">
        <color auto="1"/>
      </left>
      <right/>
      <top/>
      <bottom style="thin">
        <color auto="1"/>
      </bottom>
      <diagonal/>
    </border>
    <border>
      <left/>
      <right style="medium">
        <color auto="1"/>
      </right>
      <top/>
      <bottom style="thin">
        <color auto="1"/>
      </bottom>
      <diagonal/>
    </border>
    <border>
      <left/>
      <right style="medium">
        <color auto="1"/>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medium">
        <color auto="1"/>
      </left>
      <right style="thin">
        <color indexed="64"/>
      </right>
      <top/>
      <bottom style="thin">
        <color auto="1"/>
      </bottom>
      <diagonal/>
    </border>
    <border>
      <left style="thin">
        <color rgb="FFB2B2B2"/>
      </left>
      <right style="thin">
        <color rgb="FFB2B2B2"/>
      </right>
      <top style="thin">
        <color rgb="FFB2B2B2"/>
      </top>
      <bottom style="thin">
        <color rgb="FFB2B2B2"/>
      </bottom>
      <diagonal/>
    </border>
    <border>
      <left style="thin">
        <color rgb="FFB2B2B2"/>
      </left>
      <right/>
      <top style="thin">
        <color rgb="FFB2B2B2"/>
      </top>
      <bottom style="thin">
        <color rgb="FFB2B2B2"/>
      </bottom>
      <diagonal/>
    </border>
    <border>
      <left/>
      <right/>
      <top style="thin">
        <color rgb="FFB2B2B2"/>
      </top>
      <bottom style="thin">
        <color rgb="FFB2B2B2"/>
      </bottom>
      <diagonal/>
    </border>
    <border>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right style="thin">
        <color rgb="FFB2B2B2"/>
      </right>
      <top/>
      <bottom/>
      <diagonal/>
    </border>
    <border>
      <left style="thin">
        <color rgb="FFB2B2B2"/>
      </left>
      <right/>
      <top style="thin">
        <color theme="8" tint="-0.499984740745262"/>
      </top>
      <bottom/>
      <diagonal/>
    </border>
    <border>
      <left/>
      <right style="thin">
        <color rgb="FFB2B2B2"/>
      </right>
      <top style="thin">
        <color theme="8" tint="-0.499984740745262"/>
      </top>
      <bottom/>
      <diagonal/>
    </border>
    <border>
      <left style="thin">
        <color rgb="FFB2B2B2"/>
      </left>
      <right/>
      <top/>
      <bottom style="thin">
        <color rgb="FFB2B2B2"/>
      </bottom>
      <diagonal/>
    </border>
    <border>
      <left/>
      <right style="thin">
        <color rgb="FFB2B2B2"/>
      </right>
      <top/>
      <bottom style="thin">
        <color rgb="FFB2B2B2"/>
      </bottom>
      <diagonal/>
    </border>
    <border>
      <left/>
      <right/>
      <top style="thin">
        <color rgb="FFB2B2B2"/>
      </top>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top style="thin">
        <color rgb="FFB2B2B2"/>
      </top>
      <bottom/>
      <diagonal/>
    </border>
    <border>
      <left/>
      <right style="medium">
        <color indexed="64"/>
      </right>
      <top style="thin">
        <color rgb="FFB2B2B2"/>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rgb="FFB2B2B2"/>
      </bottom>
      <diagonal/>
    </border>
    <border>
      <left/>
      <right/>
      <top/>
      <bottom style="thin">
        <color rgb="FFB2B2B2"/>
      </bottom>
      <diagonal/>
    </border>
    <border>
      <left/>
      <right style="medium">
        <color auto="1"/>
      </right>
      <top/>
      <bottom style="thin">
        <color rgb="FFB2B2B2"/>
      </bottom>
      <diagonal/>
    </border>
    <border>
      <left/>
      <right/>
      <top style="thin">
        <color indexed="64"/>
      </top>
      <bottom/>
      <diagonal/>
    </border>
    <border>
      <left style="thin">
        <color indexed="64"/>
      </left>
      <right style="thin">
        <color indexed="64"/>
      </right>
      <top/>
      <bottom/>
      <diagonal/>
    </border>
    <border>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theme="8" tint="-0.499984740745262"/>
      </left>
      <right style="thin">
        <color theme="0" tint="-0.499984740745262"/>
      </right>
      <top style="thin">
        <color theme="8" tint="-0.499984740745262"/>
      </top>
      <bottom style="thin">
        <color theme="0" tint="-0.499984740745262"/>
      </bottom>
      <diagonal/>
    </border>
    <border>
      <left style="thin">
        <color theme="0" tint="-0.499984740745262"/>
      </left>
      <right style="thin">
        <color theme="0" tint="-0.499984740745262"/>
      </right>
      <top style="thin">
        <color theme="8" tint="-0.499984740745262"/>
      </top>
      <bottom style="thin">
        <color theme="0" tint="-0.499984740745262"/>
      </bottom>
      <diagonal/>
    </border>
    <border>
      <left style="thin">
        <color theme="0" tint="-0.499984740745262"/>
      </left>
      <right style="thin">
        <color theme="8" tint="-0.499984740745262"/>
      </right>
      <top style="thin">
        <color theme="8" tint="-0.499984740745262"/>
      </top>
      <bottom style="thin">
        <color theme="0" tint="-0.499984740745262"/>
      </bottom>
      <diagonal/>
    </border>
    <border>
      <left style="thin">
        <color theme="8"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499984740745262"/>
      </left>
      <right style="thin">
        <color theme="0" tint="-0.499984740745262"/>
      </right>
      <top style="thin">
        <color theme="0" tint="-0.499984740745262"/>
      </top>
      <bottom style="thin">
        <color theme="8" tint="-0.499984740745262"/>
      </bottom>
      <diagonal/>
    </border>
    <border>
      <left style="thin">
        <color theme="0" tint="-0.499984740745262"/>
      </left>
      <right style="thin">
        <color theme="0" tint="-0.499984740745262"/>
      </right>
      <top style="thin">
        <color theme="0" tint="-0.499984740745262"/>
      </top>
      <bottom style="thin">
        <color theme="8" tint="-0.499984740745262"/>
      </bottom>
      <diagonal/>
    </border>
    <border>
      <left style="thin">
        <color theme="8" tint="-0.499984740745262"/>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0" fontId="8" fillId="0" borderId="0" applyNumberFormat="0" applyFill="0" applyBorder="0" applyAlignment="0" applyProtection="0"/>
    <xf numFmtId="9" fontId="1" fillId="0" borderId="0" applyFont="0" applyFill="0" applyBorder="0" applyAlignment="0" applyProtection="0"/>
    <xf numFmtId="0" fontId="1" fillId="10" borderId="28" applyNumberFormat="0" applyFont="0" applyAlignment="0" applyProtection="0"/>
    <xf numFmtId="0" fontId="24" fillId="0" borderId="0"/>
  </cellStyleXfs>
  <cellXfs count="303">
    <xf numFmtId="0" fontId="0" fillId="0" borderId="0" xfId="0"/>
    <xf numFmtId="0" fontId="0" fillId="0" borderId="0" xfId="0" applyFill="1" applyAlignment="1">
      <alignment horizontal="center" vertical="center"/>
    </xf>
    <xf numFmtId="0" fontId="2" fillId="5" borderId="2" xfId="0" applyFont="1" applyFill="1" applyBorder="1" applyAlignment="1">
      <alignment horizontal="right"/>
    </xf>
    <xf numFmtId="0" fontId="2" fillId="5" borderId="2" xfId="0" applyFont="1" applyFill="1" applyBorder="1" applyAlignment="1">
      <alignment horizontal="right" wrapText="1"/>
    </xf>
    <xf numFmtId="0" fontId="2" fillId="0" borderId="0" xfId="0" applyFont="1"/>
    <xf numFmtId="0" fontId="0" fillId="0" borderId="0" xfId="0" applyAlignment="1">
      <alignment vertical="top"/>
    </xf>
    <xf numFmtId="0" fontId="0" fillId="8" borderId="0" xfId="0" applyFill="1"/>
    <xf numFmtId="0" fontId="0" fillId="8" borderId="0" xfId="0" applyFill="1" applyProtection="1">
      <protection locked="0"/>
    </xf>
    <xf numFmtId="0" fontId="0" fillId="0" borderId="0" xfId="0" applyProtection="1">
      <protection locked="0"/>
    </xf>
    <xf numFmtId="0" fontId="0" fillId="10" borderId="28" xfId="3" applyFont="1"/>
    <xf numFmtId="0" fontId="15" fillId="8" borderId="0" xfId="0" applyFont="1" applyFill="1"/>
    <xf numFmtId="0" fontId="15" fillId="9" borderId="0" xfId="0" applyFont="1" applyFill="1"/>
    <xf numFmtId="0" fontId="8" fillId="0" borderId="0" xfId="1"/>
    <xf numFmtId="0" fontId="0" fillId="0" borderId="51" xfId="0" applyBorder="1"/>
    <xf numFmtId="0" fontId="0" fillId="10" borderId="28" xfId="3" applyFont="1" applyBorder="1" applyAlignment="1" applyProtection="1">
      <alignment horizontal="center"/>
    </xf>
    <xf numFmtId="0" fontId="25" fillId="8" borderId="0" xfId="0" applyFont="1" applyFill="1" applyAlignment="1">
      <alignment horizontal="right"/>
    </xf>
    <xf numFmtId="0" fontId="2" fillId="18" borderId="2" xfId="0" applyFont="1" applyFill="1" applyBorder="1" applyAlignment="1"/>
    <xf numFmtId="0" fontId="2" fillId="5" borderId="7" xfId="0" applyFont="1" applyFill="1" applyBorder="1" applyAlignment="1">
      <alignment horizontal="left" vertical="top"/>
    </xf>
    <xf numFmtId="0" fontId="39" fillId="0" borderId="0" xfId="0" applyFont="1"/>
    <xf numFmtId="0" fontId="38" fillId="0" borderId="0" xfId="0" applyFont="1" applyFill="1" applyAlignment="1">
      <alignment horizontal="center" vertical="center" wrapText="1"/>
    </xf>
    <xf numFmtId="0" fontId="39" fillId="0" borderId="0" xfId="0" applyFont="1" applyFill="1"/>
    <xf numFmtId="0" fontId="39" fillId="0" borderId="0" xfId="0" applyFont="1" applyFill="1" applyAlignment="1">
      <alignment horizontal="center" vertical="center"/>
    </xf>
    <xf numFmtId="0" fontId="40" fillId="11" borderId="0" xfId="0" applyFont="1" applyFill="1"/>
    <xf numFmtId="0" fontId="40" fillId="11" borderId="0" xfId="0" applyFont="1" applyFill="1" applyAlignment="1">
      <alignment horizontal="center" vertical="center"/>
    </xf>
    <xf numFmtId="0" fontId="39" fillId="0" borderId="0" xfId="0" applyFont="1" applyAlignment="1">
      <alignment horizontal="center" vertical="center"/>
    </xf>
    <xf numFmtId="39" fontId="40" fillId="12" borderId="15" xfId="0" applyNumberFormat="1" applyFont="1" applyFill="1" applyBorder="1" applyAlignment="1">
      <alignment horizontal="center" vertical="center"/>
    </xf>
    <xf numFmtId="0" fontId="40" fillId="12" borderId="2" xfId="0" applyFont="1" applyFill="1" applyBorder="1" applyAlignment="1">
      <alignment horizontal="center" vertical="center" wrapText="1"/>
    </xf>
    <xf numFmtId="0" fontId="40" fillId="12" borderId="3" xfId="0" applyFont="1" applyFill="1" applyBorder="1" applyAlignment="1">
      <alignment horizontal="center" vertical="center" wrapText="1"/>
    </xf>
    <xf numFmtId="0" fontId="40" fillId="12" borderId="2" xfId="0" applyFont="1" applyFill="1" applyBorder="1" applyAlignment="1">
      <alignment horizontal="center" vertical="center"/>
    </xf>
    <xf numFmtId="0" fontId="39" fillId="0" borderId="2" xfId="0" applyFont="1" applyBorder="1" applyAlignment="1">
      <alignment horizontal="center" vertical="center" wrapText="1"/>
    </xf>
    <xf numFmtId="0" fontId="39" fillId="0" borderId="2" xfId="0" applyFont="1" applyBorder="1" applyAlignment="1">
      <alignment horizontal="center" vertical="center"/>
    </xf>
    <xf numFmtId="0" fontId="39" fillId="0" borderId="2" xfId="0" applyFont="1" applyBorder="1" applyAlignment="1">
      <alignment horizontal="left" vertical="top"/>
    </xf>
    <xf numFmtId="39" fontId="40" fillId="19" borderId="32" xfId="0" applyNumberFormat="1" applyFont="1" applyFill="1" applyBorder="1" applyAlignment="1">
      <alignment horizontal="center" vertical="center"/>
    </xf>
    <xf numFmtId="0" fontId="40" fillId="19" borderId="2" xfId="0" applyFont="1" applyFill="1" applyBorder="1" applyAlignment="1">
      <alignment horizontal="center" vertical="center" wrapText="1"/>
    </xf>
    <xf numFmtId="0" fontId="40" fillId="19" borderId="2" xfId="0" applyFont="1" applyFill="1" applyBorder="1" applyAlignment="1">
      <alignment horizontal="center" vertical="center"/>
    </xf>
    <xf numFmtId="0" fontId="41" fillId="0" borderId="2" xfId="0" applyFont="1" applyBorder="1" applyAlignment="1">
      <alignment horizontal="center" vertical="center" wrapText="1"/>
    </xf>
    <xf numFmtId="0" fontId="41" fillId="0" borderId="2" xfId="0" applyFont="1" applyBorder="1" applyAlignment="1">
      <alignment horizontal="left" vertical="top" wrapText="1"/>
    </xf>
    <xf numFmtId="39" fontId="40" fillId="12" borderId="2" xfId="0" applyNumberFormat="1" applyFont="1" applyFill="1" applyBorder="1" applyAlignment="1">
      <alignment horizontal="center" vertical="center"/>
    </xf>
    <xf numFmtId="39" fontId="40" fillId="19" borderId="2" xfId="0" applyNumberFormat="1" applyFont="1" applyFill="1" applyBorder="1" applyAlignment="1">
      <alignment horizontal="center" vertical="center"/>
    </xf>
    <xf numFmtId="0" fontId="44" fillId="8" borderId="0" xfId="0" applyFont="1" applyFill="1"/>
    <xf numFmtId="0" fontId="44" fillId="8" borderId="0" xfId="0" applyFont="1" applyFill="1" applyProtection="1">
      <protection locked="0"/>
    </xf>
    <xf numFmtId="0" fontId="44" fillId="10" borderId="28" xfId="3" applyFont="1"/>
    <xf numFmtId="0" fontId="16" fillId="8" borderId="0" xfId="0" applyFont="1" applyFill="1"/>
    <xf numFmtId="0" fontId="16" fillId="0" borderId="0" xfId="0" applyFont="1"/>
    <xf numFmtId="0" fontId="0" fillId="8" borderId="0" xfId="0" applyFill="1" applyAlignment="1">
      <alignment horizontal="left"/>
    </xf>
    <xf numFmtId="0" fontId="10" fillId="8" borderId="0" xfId="0" applyFont="1" applyFill="1"/>
    <xf numFmtId="0" fontId="10" fillId="0" borderId="0" xfId="0" applyFont="1"/>
    <xf numFmtId="0" fontId="2" fillId="8" borderId="0" xfId="0" applyFont="1" applyFill="1" applyAlignment="1">
      <alignment vertical="center"/>
    </xf>
    <xf numFmtId="0" fontId="4" fillId="8" borderId="0" xfId="0" applyFont="1" applyFill="1" applyAlignment="1">
      <alignment horizontal="right" vertical="center"/>
    </xf>
    <xf numFmtId="164" fontId="4" fillId="9" borderId="0" xfId="0" applyNumberFormat="1" applyFont="1" applyFill="1" applyAlignment="1">
      <alignment horizontal="right" vertical="center"/>
    </xf>
    <xf numFmtId="0" fontId="23" fillId="23" borderId="0" xfId="0" applyFont="1" applyFill="1"/>
    <xf numFmtId="0" fontId="23" fillId="23" borderId="0" xfId="0" applyFont="1" applyFill="1" applyAlignment="1">
      <alignment horizontal="right"/>
    </xf>
    <xf numFmtId="168" fontId="23" fillId="23" borderId="0" xfId="0" applyNumberFormat="1" applyFont="1" applyFill="1" applyAlignment="1">
      <alignment horizontal="right"/>
    </xf>
    <xf numFmtId="0" fontId="47" fillId="8" borderId="0" xfId="0" applyFont="1" applyFill="1" applyAlignment="1">
      <alignment horizontal="right"/>
    </xf>
    <xf numFmtId="0" fontId="23" fillId="22" borderId="0" xfId="0" applyFont="1" applyFill="1"/>
    <xf numFmtId="0" fontId="23" fillId="22" borderId="0" xfId="0" applyFont="1" applyFill="1" applyAlignment="1">
      <alignment horizontal="right"/>
    </xf>
    <xf numFmtId="168" fontId="23" fillId="22" borderId="0" xfId="0" applyNumberFormat="1" applyFont="1" applyFill="1" applyAlignment="1">
      <alignment horizontal="right"/>
    </xf>
    <xf numFmtId="0" fontId="0" fillId="9" borderId="0" xfId="0" applyFill="1"/>
    <xf numFmtId="0" fontId="22" fillId="9" borderId="0" xfId="0" applyFont="1" applyFill="1" applyAlignment="1">
      <alignment horizontal="right"/>
    </xf>
    <xf numFmtId="168" fontId="23" fillId="9" borderId="0" xfId="0" applyNumberFormat="1" applyFont="1" applyFill="1" applyAlignment="1">
      <alignment horizontal="right"/>
    </xf>
    <xf numFmtId="10" fontId="19" fillId="9" borderId="0" xfId="2" applyNumberFormat="1" applyFont="1" applyFill="1" applyBorder="1" applyAlignment="1" applyProtection="1">
      <alignment horizontal="left" indent="1"/>
    </xf>
    <xf numFmtId="0" fontId="19" fillId="8" borderId="0" xfId="0" applyFont="1" applyFill="1" applyAlignment="1">
      <alignment horizontal="center" wrapText="1"/>
    </xf>
    <xf numFmtId="0" fontId="0" fillId="8" borderId="0" xfId="0" applyFill="1" applyAlignment="1">
      <alignment vertical="center"/>
    </xf>
    <xf numFmtId="0" fontId="0" fillId="8" borderId="62" xfId="0" applyFill="1" applyBorder="1" applyAlignment="1">
      <alignment horizontal="center" vertical="top"/>
    </xf>
    <xf numFmtId="0" fontId="14" fillId="24" borderId="63" xfId="0" applyFont="1" applyFill="1" applyBorder="1" applyAlignment="1" applyProtection="1">
      <alignment vertical="top"/>
      <protection locked="0"/>
    </xf>
    <xf numFmtId="0" fontId="14" fillId="24" borderId="64" xfId="0" applyFont="1" applyFill="1" applyBorder="1" applyAlignment="1" applyProtection="1">
      <alignment horizontal="center" vertical="top"/>
      <protection locked="0"/>
    </xf>
    <xf numFmtId="0" fontId="0" fillId="8" borderId="65" xfId="0" applyFill="1" applyBorder="1" applyAlignment="1">
      <alignment horizontal="center" vertical="top"/>
    </xf>
    <xf numFmtId="0" fontId="14" fillId="24" borderId="66" xfId="0" applyFont="1" applyFill="1" applyBorder="1" applyAlignment="1" applyProtection="1">
      <alignment horizontal="left" vertical="top" wrapText="1"/>
      <protection locked="0"/>
    </xf>
    <xf numFmtId="168" fontId="14" fillId="24" borderId="66" xfId="0" applyNumberFormat="1" applyFont="1" applyFill="1" applyBorder="1" applyAlignment="1" applyProtection="1">
      <alignment vertical="top"/>
      <protection locked="0"/>
    </xf>
    <xf numFmtId="0" fontId="14" fillId="24" borderId="66" xfId="0" applyFont="1" applyFill="1" applyBorder="1" applyAlignment="1" applyProtection="1">
      <alignment vertical="top"/>
      <protection locked="0"/>
    </xf>
    <xf numFmtId="0" fontId="0" fillId="0" borderId="0" xfId="0" applyAlignment="1">
      <alignment vertical="top" wrapText="1"/>
    </xf>
    <xf numFmtId="0" fontId="0" fillId="0" borderId="0" xfId="0" applyAlignment="1">
      <alignment wrapText="1"/>
    </xf>
    <xf numFmtId="0" fontId="0" fillId="8" borderId="67" xfId="0" applyFill="1" applyBorder="1" applyAlignment="1">
      <alignment horizontal="center" vertical="top"/>
    </xf>
    <xf numFmtId="0" fontId="14" fillId="24" borderId="68" xfId="0" applyFont="1" applyFill="1" applyBorder="1" applyAlignment="1" applyProtection="1">
      <alignment horizontal="left" vertical="top" wrapText="1"/>
      <protection locked="0"/>
    </xf>
    <xf numFmtId="168" fontId="14" fillId="24" borderId="68" xfId="0" applyNumberFormat="1" applyFont="1" applyFill="1" applyBorder="1" applyAlignment="1" applyProtection="1">
      <alignment vertical="top"/>
      <protection locked="0"/>
    </xf>
    <xf numFmtId="0" fontId="14" fillId="24" borderId="68" xfId="0" applyFont="1" applyFill="1" applyBorder="1" applyAlignment="1" applyProtection="1">
      <alignment vertical="top"/>
      <protection locked="0"/>
    </xf>
    <xf numFmtId="0" fontId="44" fillId="0" borderId="0" xfId="0" applyFont="1"/>
    <xf numFmtId="0" fontId="0" fillId="2" borderId="0" xfId="0" applyFill="1"/>
    <xf numFmtId="169" fontId="0" fillId="2" borderId="0" xfId="0" applyNumberFormat="1" applyFill="1"/>
    <xf numFmtId="0" fontId="3" fillId="25" borderId="60" xfId="0" applyFont="1" applyFill="1" applyBorder="1"/>
    <xf numFmtId="169" fontId="3" fillId="25" borderId="61" xfId="0" applyNumberFormat="1" applyFont="1" applyFill="1" applyBorder="1"/>
    <xf numFmtId="0" fontId="3" fillId="25" borderId="43" xfId="0" applyFont="1" applyFill="1" applyBorder="1"/>
    <xf numFmtId="0" fontId="3" fillId="25" borderId="4" xfId="0" applyFont="1" applyFill="1" applyBorder="1"/>
    <xf numFmtId="0" fontId="3" fillId="25" borderId="2" xfId="0" applyFont="1" applyFill="1" applyBorder="1"/>
    <xf numFmtId="0" fontId="3" fillId="25" borderId="14" xfId="0" applyFont="1" applyFill="1" applyBorder="1"/>
    <xf numFmtId="0" fontId="0" fillId="26" borderId="13" xfId="0" applyFill="1" applyBorder="1"/>
    <xf numFmtId="169" fontId="0" fillId="0" borderId="14" xfId="0" applyNumberFormat="1" applyBorder="1"/>
    <xf numFmtId="169" fontId="0" fillId="0" borderId="1" xfId="0" applyNumberFormat="1" applyBorder="1"/>
    <xf numFmtId="169" fontId="0" fillId="0" borderId="2" xfId="0" applyNumberFormat="1" applyBorder="1"/>
    <xf numFmtId="0" fontId="0" fillId="25" borderId="10" xfId="0" applyFill="1" applyBorder="1"/>
    <xf numFmtId="169" fontId="3" fillId="25" borderId="71" xfId="0" applyNumberFormat="1" applyFont="1" applyFill="1" applyBorder="1"/>
    <xf numFmtId="169" fontId="3" fillId="25" borderId="73" xfId="0" applyNumberFormat="1" applyFont="1" applyFill="1" applyBorder="1"/>
    <xf numFmtId="169" fontId="3" fillId="25" borderId="74" xfId="0" applyNumberFormat="1" applyFont="1" applyFill="1" applyBorder="1"/>
    <xf numFmtId="0" fontId="3" fillId="25" borderId="27" xfId="0" applyFont="1" applyFill="1" applyBorder="1"/>
    <xf numFmtId="169" fontId="0" fillId="0" borderId="50" xfId="0" applyNumberFormat="1" applyBorder="1"/>
    <xf numFmtId="169" fontId="0" fillId="0" borderId="32" xfId="0" applyNumberFormat="1" applyBorder="1"/>
    <xf numFmtId="0" fontId="0" fillId="27" borderId="75" xfId="0" applyFill="1" applyBorder="1"/>
    <xf numFmtId="169" fontId="0" fillId="27" borderId="76" xfId="0" applyNumberFormat="1" applyFill="1" applyBorder="1"/>
    <xf numFmtId="169" fontId="0" fillId="27" borderId="47" xfId="0" applyNumberFormat="1" applyFill="1" applyBorder="1"/>
    <xf numFmtId="169" fontId="0" fillId="27" borderId="77" xfId="0" applyNumberFormat="1" applyFill="1" applyBorder="1"/>
    <xf numFmtId="0" fontId="3" fillId="2" borderId="11" xfId="0" applyFont="1" applyFill="1" applyBorder="1"/>
    <xf numFmtId="0" fontId="3" fillId="2" borderId="0" xfId="0" applyFont="1" applyFill="1"/>
    <xf numFmtId="0" fontId="0" fillId="21" borderId="69" xfId="0" applyFill="1" applyBorder="1" applyAlignment="1"/>
    <xf numFmtId="0" fontId="0" fillId="21" borderId="0" xfId="0" applyFill="1" applyAlignment="1"/>
    <xf numFmtId="0" fontId="44" fillId="0" borderId="0" xfId="0" applyFont="1" applyProtection="1">
      <protection locked="0"/>
    </xf>
    <xf numFmtId="0" fontId="43" fillId="5" borderId="0" xfId="0" applyFont="1" applyFill="1" applyBorder="1" applyAlignment="1">
      <alignment horizontal="left"/>
    </xf>
    <xf numFmtId="0" fontId="44" fillId="8" borderId="0" xfId="0" applyFont="1" applyFill="1" applyAlignment="1">
      <alignment vertical="top"/>
    </xf>
    <xf numFmtId="0" fontId="44" fillId="8" borderId="0" xfId="0" applyFont="1" applyFill="1" applyAlignment="1" applyProtection="1">
      <alignment vertical="top"/>
      <protection locked="0"/>
    </xf>
    <xf numFmtId="0" fontId="44" fillId="0" borderId="0" xfId="0" applyFont="1" applyAlignment="1" applyProtection="1">
      <alignment vertical="top"/>
      <protection locked="0"/>
    </xf>
    <xf numFmtId="0" fontId="51" fillId="0" borderId="0" xfId="0" applyFont="1" applyFill="1" applyAlignment="1">
      <alignment horizontal="center"/>
    </xf>
    <xf numFmtId="0" fontId="44" fillId="5" borderId="2" xfId="0" applyFont="1" applyFill="1" applyBorder="1" applyAlignment="1">
      <alignment horizontal="center" vertical="center" wrapText="1"/>
    </xf>
    <xf numFmtId="0" fontId="44" fillId="0" borderId="0" xfId="0" applyFont="1" applyAlignment="1">
      <alignment horizontal="center" vertical="center"/>
    </xf>
    <xf numFmtId="0" fontId="45" fillId="17" borderId="28" xfId="3" applyFont="1" applyFill="1" applyAlignment="1">
      <alignment horizontal="center"/>
    </xf>
    <xf numFmtId="0" fontId="44" fillId="0" borderId="2" xfId="0" applyFont="1" applyBorder="1"/>
    <xf numFmtId="0" fontId="44" fillId="0" borderId="3" xfId="0" applyFont="1" applyBorder="1"/>
    <xf numFmtId="0" fontId="44" fillId="0" borderId="14" xfId="0" applyFont="1" applyBorder="1"/>
    <xf numFmtId="0" fontId="0" fillId="0" borderId="8" xfId="0" applyBorder="1" applyAlignment="1">
      <alignment horizontal="center"/>
    </xf>
    <xf numFmtId="0" fontId="0" fillId="0" borderId="0" xfId="0" applyBorder="1" applyAlignment="1">
      <alignment horizontal="center"/>
    </xf>
    <xf numFmtId="0" fontId="0" fillId="0" borderId="20" xfId="0" applyBorder="1" applyAlignment="1">
      <alignment horizontal="center"/>
    </xf>
    <xf numFmtId="0" fontId="6" fillId="3" borderId="10" xfId="0" applyFont="1" applyFill="1" applyBorder="1" applyAlignment="1">
      <alignment horizontal="center"/>
    </xf>
    <xf numFmtId="0" fontId="6" fillId="3" borderId="11" xfId="0" applyFont="1" applyFill="1" applyBorder="1" applyAlignment="1">
      <alignment horizontal="center"/>
    </xf>
    <xf numFmtId="0" fontId="6" fillId="3" borderId="12" xfId="0" applyFont="1" applyFill="1" applyBorder="1" applyAlignment="1">
      <alignment horizontal="center"/>
    </xf>
    <xf numFmtId="0" fontId="29" fillId="6" borderId="8" xfId="0" applyFont="1" applyFill="1" applyBorder="1" applyAlignment="1">
      <alignment horizontal="center"/>
    </xf>
    <xf numFmtId="0" fontId="28" fillId="6" borderId="0" xfId="0" applyFont="1" applyFill="1" applyBorder="1" applyAlignment="1">
      <alignment horizontal="center"/>
    </xf>
    <xf numFmtId="0" fontId="28" fillId="6" borderId="20" xfId="0" applyFont="1" applyFill="1" applyBorder="1" applyAlignment="1">
      <alignment horizontal="center"/>
    </xf>
    <xf numFmtId="0" fontId="0" fillId="14" borderId="8" xfId="0" applyFill="1" applyBorder="1" applyAlignment="1">
      <alignment horizontal="center"/>
    </xf>
    <xf numFmtId="0" fontId="0" fillId="14" borderId="0" xfId="0" applyFill="1" applyBorder="1" applyAlignment="1">
      <alignment horizontal="center"/>
    </xf>
    <xf numFmtId="0" fontId="0" fillId="14" borderId="20" xfId="0" applyFill="1" applyBorder="1" applyAlignment="1">
      <alignment horizontal="center"/>
    </xf>
    <xf numFmtId="0" fontId="0" fillId="10" borderId="39" xfId="3" applyFont="1" applyBorder="1" applyAlignment="1">
      <alignment horizontal="center"/>
    </xf>
    <xf numFmtId="0" fontId="0" fillId="10" borderId="28" xfId="3" applyFont="1" applyBorder="1" applyAlignment="1">
      <alignment horizontal="center"/>
    </xf>
    <xf numFmtId="0" fontId="0" fillId="10" borderId="40" xfId="3" applyFont="1" applyBorder="1" applyAlignment="1">
      <alignment horizontal="center"/>
    </xf>
    <xf numFmtId="0" fontId="0" fillId="0" borderId="41" xfId="0" applyBorder="1" applyAlignment="1">
      <alignment horizontal="center"/>
    </xf>
    <xf numFmtId="0" fontId="0" fillId="0" borderId="38" xfId="0" applyBorder="1" applyAlignment="1">
      <alignment horizontal="center"/>
    </xf>
    <xf numFmtId="0" fontId="0" fillId="0" borderId="42" xfId="0" applyBorder="1" applyAlignment="1">
      <alignment horizontal="center"/>
    </xf>
    <xf numFmtId="0" fontId="0" fillId="0" borderId="8" xfId="0" applyBorder="1" applyAlignment="1">
      <alignment horizontal="left"/>
    </xf>
    <xf numFmtId="0" fontId="0" fillId="0" borderId="0" xfId="0" applyBorder="1" applyAlignment="1">
      <alignment horizontal="left"/>
    </xf>
    <xf numFmtId="0" fontId="0" fillId="0" borderId="20" xfId="0" applyBorder="1" applyAlignment="1">
      <alignment horizontal="left"/>
    </xf>
    <xf numFmtId="0" fontId="0" fillId="14" borderId="8" xfId="0" applyFill="1" applyBorder="1" applyAlignment="1">
      <alignment horizontal="left"/>
    </xf>
    <xf numFmtId="0" fontId="0" fillId="14" borderId="0" xfId="0" applyFill="1" applyBorder="1" applyAlignment="1">
      <alignment horizontal="left"/>
    </xf>
    <xf numFmtId="0" fontId="0" fillId="14" borderId="20" xfId="0" applyFill="1" applyBorder="1" applyAlignment="1">
      <alignment horizontal="left"/>
    </xf>
    <xf numFmtId="0" fontId="0" fillId="15" borderId="8" xfId="0" applyFill="1" applyBorder="1" applyAlignment="1">
      <alignment horizontal="right"/>
    </xf>
    <xf numFmtId="0" fontId="0" fillId="15" borderId="0" xfId="0" applyFill="1" applyBorder="1" applyAlignment="1">
      <alignment horizontal="right"/>
    </xf>
    <xf numFmtId="0" fontId="8" fillId="15" borderId="0" xfId="1" applyFill="1" applyBorder="1" applyAlignment="1">
      <alignment horizontal="left"/>
    </xf>
    <xf numFmtId="0" fontId="8" fillId="15" borderId="20" xfId="1" applyFill="1" applyBorder="1" applyAlignment="1">
      <alignment horizontal="left"/>
    </xf>
    <xf numFmtId="0" fontId="13" fillId="14" borderId="8" xfId="0" applyFont="1" applyFill="1" applyBorder="1" applyAlignment="1">
      <alignment horizontal="left"/>
    </xf>
    <xf numFmtId="0" fontId="13" fillId="14" borderId="0" xfId="0" applyFont="1" applyFill="1" applyBorder="1" applyAlignment="1">
      <alignment horizontal="left"/>
    </xf>
    <xf numFmtId="0" fontId="13" fillId="14" borderId="20" xfId="0" applyFont="1" applyFill="1" applyBorder="1" applyAlignment="1">
      <alignment horizontal="left"/>
    </xf>
    <xf numFmtId="0" fontId="0" fillId="13" borderId="8" xfId="0" applyFill="1" applyBorder="1" applyAlignment="1">
      <alignment horizontal="center"/>
    </xf>
    <xf numFmtId="0" fontId="0" fillId="13" borderId="0" xfId="0" applyFill="1" applyBorder="1" applyAlignment="1">
      <alignment horizontal="center"/>
    </xf>
    <xf numFmtId="0" fontId="0" fillId="13" borderId="20" xfId="0" applyFill="1"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166" fontId="2" fillId="6" borderId="18" xfId="0" applyNumberFormat="1" applyFont="1" applyFill="1" applyBorder="1" applyAlignment="1">
      <alignment horizontal="center"/>
    </xf>
    <xf numFmtId="166" fontId="2" fillId="6" borderId="1" xfId="0" applyNumberFormat="1" applyFont="1" applyFill="1" applyBorder="1" applyAlignment="1">
      <alignment horizontal="center"/>
    </xf>
    <xf numFmtId="166" fontId="0" fillId="0" borderId="18" xfId="0" applyNumberFormat="1" applyBorder="1" applyAlignment="1">
      <alignment horizontal="center"/>
    </xf>
    <xf numFmtId="166" fontId="0" fillId="0" borderId="1" xfId="0" applyNumberFormat="1" applyBorder="1" applyAlignment="1">
      <alignment horizontal="center"/>
    </xf>
    <xf numFmtId="0" fontId="0" fillId="0" borderId="21" xfId="0" applyBorder="1" applyAlignment="1">
      <alignment horizontal="center"/>
    </xf>
    <xf numFmtId="0" fontId="0" fillId="0" borderId="25" xfId="0" applyBorder="1" applyAlignment="1">
      <alignment horizontal="center"/>
    </xf>
    <xf numFmtId="0" fontId="0" fillId="0" borderId="0" xfId="0" applyAlignment="1">
      <alignment horizontal="center"/>
    </xf>
    <xf numFmtId="0" fontId="2" fillId="15" borderId="45" xfId="0" applyFont="1" applyFill="1" applyBorder="1" applyAlignment="1">
      <alignment horizontal="center"/>
    </xf>
    <xf numFmtId="0" fontId="2" fillId="15" borderId="1" xfId="0" applyFont="1" applyFill="1" applyBorder="1" applyAlignment="1">
      <alignment horizontal="center"/>
    </xf>
    <xf numFmtId="0" fontId="2" fillId="15" borderId="19"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0" fillId="0" borderId="1" xfId="0" applyBorder="1" applyAlignment="1">
      <alignment horizontal="center"/>
    </xf>
    <xf numFmtId="0" fontId="0" fillId="0" borderId="19" xfId="0" applyBorder="1" applyAlignment="1">
      <alignment horizontal="center"/>
    </xf>
    <xf numFmtId="0" fontId="0" fillId="0" borderId="46" xfId="0" applyBorder="1" applyAlignment="1">
      <alignment horizontal="center"/>
    </xf>
    <xf numFmtId="0" fontId="0" fillId="0" borderId="22" xfId="0" applyBorder="1" applyAlignment="1">
      <alignment horizontal="center"/>
    </xf>
    <xf numFmtId="0" fontId="6" fillId="16" borderId="8" xfId="0" applyFont="1" applyFill="1" applyBorder="1" applyAlignment="1">
      <alignment horizontal="center"/>
    </xf>
    <xf numFmtId="0" fontId="6" fillId="16" borderId="0" xfId="0" applyFont="1" applyFill="1" applyBorder="1" applyAlignment="1">
      <alignment horizontal="center"/>
    </xf>
    <xf numFmtId="0" fontId="6" fillId="16" borderId="20" xfId="0" applyFont="1" applyFill="1" applyBorder="1" applyAlignment="1">
      <alignment horizontal="center"/>
    </xf>
    <xf numFmtId="0" fontId="2" fillId="15" borderId="18" xfId="0" applyFont="1" applyFill="1" applyBorder="1" applyAlignment="1">
      <alignment horizontal="center"/>
    </xf>
    <xf numFmtId="166" fontId="0" fillId="0" borderId="43" xfId="0" applyNumberFormat="1" applyBorder="1" applyAlignment="1">
      <alignment horizontal="center"/>
    </xf>
    <xf numFmtId="166" fontId="0" fillId="0" borderId="4" xfId="0" applyNumberFormat="1" applyBorder="1" applyAlignment="1">
      <alignment horizontal="center"/>
    </xf>
    <xf numFmtId="0" fontId="0" fillId="0" borderId="18" xfId="0" applyBorder="1" applyAlignment="1">
      <alignment horizontal="center"/>
    </xf>
    <xf numFmtId="0" fontId="2" fillId="6" borderId="45" xfId="0" applyFont="1" applyFill="1" applyBorder="1" applyAlignment="1">
      <alignment horizontal="right"/>
    </xf>
    <xf numFmtId="0" fontId="2" fillId="6" borderId="1" xfId="0" applyFont="1" applyFill="1" applyBorder="1" applyAlignment="1">
      <alignment horizontal="right"/>
    </xf>
    <xf numFmtId="0" fontId="8" fillId="6" borderId="1" xfId="1" applyFill="1" applyBorder="1" applyAlignment="1">
      <alignment horizontal="left"/>
    </xf>
    <xf numFmtId="0" fontId="18" fillId="6" borderId="1" xfId="1" applyFont="1" applyFill="1" applyBorder="1" applyAlignment="1">
      <alignment horizontal="left"/>
    </xf>
    <xf numFmtId="0" fontId="18" fillId="6" borderId="19" xfId="1" applyFont="1" applyFill="1" applyBorder="1" applyAlignment="1">
      <alignment horizontal="left"/>
    </xf>
    <xf numFmtId="165" fontId="0" fillId="0" borderId="18" xfId="0" applyNumberFormat="1" applyBorder="1" applyAlignment="1">
      <alignment horizontal="center"/>
    </xf>
    <xf numFmtId="165" fontId="0" fillId="0" borderId="1" xfId="0" applyNumberFormat="1" applyBorder="1" applyAlignment="1">
      <alignment horizontal="center"/>
    </xf>
    <xf numFmtId="0" fontId="0" fillId="0" borderId="0" xfId="0" applyAlignment="1">
      <alignment horizontal="center" vertical="top" wrapText="1"/>
    </xf>
    <xf numFmtId="0" fontId="0" fillId="0" borderId="0" xfId="0" applyAlignment="1">
      <alignment horizontal="center" wrapText="1"/>
    </xf>
    <xf numFmtId="0" fontId="5" fillId="7" borderId="3" xfId="0" applyFont="1" applyFill="1" applyBorder="1" applyAlignment="1">
      <alignment horizontal="center" vertical="center"/>
    </xf>
    <xf numFmtId="0" fontId="5" fillId="7" borderId="4" xfId="0" applyFont="1" applyFill="1" applyBorder="1" applyAlignment="1">
      <alignment horizontal="center" vertical="center"/>
    </xf>
    <xf numFmtId="0" fontId="2" fillId="5" borderId="0" xfId="0" applyFont="1" applyFill="1" applyAlignment="1">
      <alignment horizontal="left"/>
    </xf>
    <xf numFmtId="0" fontId="14" fillId="10" borderId="34" xfId="3" applyFont="1" applyBorder="1" applyAlignment="1">
      <alignment horizontal="left" vertical="top"/>
    </xf>
    <xf numFmtId="0" fontId="14" fillId="10" borderId="35" xfId="3" applyFont="1" applyBorder="1" applyAlignment="1">
      <alignment horizontal="left" vertical="top"/>
    </xf>
    <xf numFmtId="0" fontId="14" fillId="10" borderId="36" xfId="3" applyFont="1" applyBorder="1" applyAlignment="1">
      <alignment horizontal="left" vertical="top"/>
    </xf>
    <xf numFmtId="0" fontId="14" fillId="10" borderId="37" xfId="3" applyFont="1" applyBorder="1" applyAlignment="1">
      <alignment horizontal="left" vertical="top"/>
    </xf>
    <xf numFmtId="0" fontId="2" fillId="5" borderId="2" xfId="0" applyFont="1" applyFill="1" applyBorder="1" applyAlignment="1">
      <alignment horizontal="right" vertical="top"/>
    </xf>
    <xf numFmtId="0" fontId="0" fillId="10" borderId="28" xfId="3" applyFont="1" applyAlignment="1">
      <alignment horizont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6" fillId="3" borderId="1" xfId="0" applyFont="1" applyFill="1" applyBorder="1" applyAlignment="1">
      <alignment horizontal="center" vertical="center"/>
    </xf>
    <xf numFmtId="0" fontId="13" fillId="2" borderId="6" xfId="0" applyFont="1" applyFill="1" applyBorder="1" applyAlignment="1">
      <alignment horizontal="left" vertical="center" wrapText="1" indent="3"/>
    </xf>
    <xf numFmtId="0" fontId="0" fillId="4" borderId="6" xfId="0" applyFill="1" applyBorder="1" applyAlignment="1">
      <alignment horizontal="center"/>
    </xf>
    <xf numFmtId="0" fontId="13" fillId="2" borderId="0" xfId="0" applyFont="1" applyFill="1" applyAlignment="1">
      <alignment horizontal="left" vertical="center" indent="3"/>
    </xf>
    <xf numFmtId="0" fontId="2" fillId="5" borderId="7" xfId="0" applyFont="1" applyFill="1" applyBorder="1" applyAlignment="1">
      <alignment horizontal="left"/>
    </xf>
    <xf numFmtId="0" fontId="2" fillId="5" borderId="7" xfId="0" applyFont="1" applyFill="1" applyBorder="1" applyAlignment="1">
      <alignment horizontal="left" vertical="top"/>
    </xf>
    <xf numFmtId="0" fontId="2" fillId="5" borderId="0" xfId="0" applyFont="1" applyFill="1" applyBorder="1" applyAlignment="1">
      <alignment horizontal="left" vertical="top"/>
    </xf>
    <xf numFmtId="0" fontId="2" fillId="5" borderId="7" xfId="0" applyFont="1" applyFill="1" applyBorder="1" applyAlignment="1">
      <alignment horizontal="left" vertical="top" wrapText="1"/>
    </xf>
    <xf numFmtId="0" fontId="2" fillId="5" borderId="0" xfId="0" applyFont="1" applyFill="1" applyBorder="1" applyAlignment="1">
      <alignment horizontal="left" vertical="top" wrapText="1"/>
    </xf>
    <xf numFmtId="0" fontId="2" fillId="5" borderId="56" xfId="0" applyFont="1" applyFill="1" applyBorder="1" applyAlignment="1">
      <alignment horizontal="left" vertical="top"/>
    </xf>
    <xf numFmtId="0" fontId="0" fillId="4" borderId="38" xfId="0" applyFill="1" applyBorder="1" applyAlignment="1">
      <alignment horizontal="center"/>
    </xf>
    <xf numFmtId="0" fontId="0" fillId="4" borderId="0" xfId="0" applyFill="1" applyBorder="1" applyAlignment="1">
      <alignment horizontal="center"/>
    </xf>
    <xf numFmtId="0" fontId="44" fillId="0" borderId="0" xfId="0" applyFont="1" applyBorder="1" applyAlignment="1" applyProtection="1">
      <alignment horizontal="left" vertical="top" wrapText="1"/>
      <protection locked="0"/>
    </xf>
    <xf numFmtId="14" fontId="42" fillId="10" borderId="28" xfId="3" applyNumberFormat="1" applyFont="1" applyAlignment="1" applyProtection="1">
      <alignment horizontal="center" vertical="top" wrapText="1"/>
      <protection locked="0"/>
    </xf>
    <xf numFmtId="0" fontId="42" fillId="10" borderId="28" xfId="3" applyFont="1" applyAlignment="1" applyProtection="1">
      <alignment horizontal="center" vertical="top" wrapText="1"/>
      <protection locked="0"/>
    </xf>
    <xf numFmtId="0" fontId="42" fillId="8" borderId="6" xfId="0" applyFont="1" applyFill="1" applyBorder="1" applyAlignment="1" applyProtection="1">
      <alignment horizontal="center" vertical="top" wrapText="1"/>
      <protection locked="0"/>
    </xf>
    <xf numFmtId="0" fontId="44" fillId="3" borderId="0" xfId="0" applyFont="1" applyFill="1" applyAlignment="1">
      <alignment horizontal="center"/>
    </xf>
    <xf numFmtId="0" fontId="44" fillId="5" borderId="0" xfId="0" applyFont="1" applyFill="1" applyBorder="1" applyAlignment="1">
      <alignment horizontal="center"/>
    </xf>
    <xf numFmtId="0" fontId="42" fillId="8" borderId="6" xfId="0" applyFont="1" applyFill="1" applyBorder="1" applyAlignment="1" applyProtection="1">
      <alignment horizontal="center" vertical="top" wrapText="1"/>
    </xf>
    <xf numFmtId="0" fontId="42" fillId="8" borderId="0" xfId="0" applyFont="1" applyFill="1" applyAlignment="1">
      <alignment horizontal="left" vertical="top" wrapText="1"/>
    </xf>
    <xf numFmtId="0" fontId="48" fillId="3" borderId="0" xfId="0" applyFont="1" applyFill="1" applyAlignment="1">
      <alignment horizontal="center"/>
    </xf>
    <xf numFmtId="0" fontId="42" fillId="8" borderId="0" xfId="0" applyFont="1" applyFill="1" applyAlignment="1">
      <alignment horizontal="center"/>
    </xf>
    <xf numFmtId="0" fontId="43" fillId="5" borderId="0" xfId="0" applyFont="1" applyFill="1" applyBorder="1" applyAlignment="1">
      <alignment horizontal="left"/>
    </xf>
    <xf numFmtId="0" fontId="43" fillId="5" borderId="17" xfId="0" applyFont="1" applyFill="1" applyBorder="1" applyAlignment="1">
      <alignment horizontal="left"/>
    </xf>
    <xf numFmtId="0" fontId="43" fillId="5" borderId="0" xfId="0" applyFont="1" applyFill="1" applyBorder="1" applyAlignment="1">
      <alignment horizontal="center"/>
    </xf>
    <xf numFmtId="0" fontId="0" fillId="0" borderId="23" xfId="0" applyBorder="1" applyAlignment="1">
      <alignment horizontal="left" vertical="top"/>
    </xf>
    <xf numFmtId="0" fontId="0" fillId="0" borderId="26" xfId="0" applyBorder="1" applyAlignment="1">
      <alignment horizontal="left" vertical="top"/>
    </xf>
    <xf numFmtId="0" fontId="0" fillId="0" borderId="24" xfId="0" applyBorder="1" applyAlignment="1">
      <alignment horizontal="left" vertical="top"/>
    </xf>
    <xf numFmtId="0" fontId="26" fillId="0" borderId="27" xfId="0" applyFont="1" applyFill="1" applyBorder="1" applyAlignment="1" applyProtection="1">
      <alignment horizontal="right"/>
      <protection locked="0"/>
    </xf>
    <xf numFmtId="0" fontId="26" fillId="0" borderId="32" xfId="0" applyFont="1" applyFill="1" applyBorder="1" applyAlignment="1" applyProtection="1">
      <alignment horizontal="right"/>
      <protection locked="0"/>
    </xf>
    <xf numFmtId="0" fontId="6" fillId="3" borderId="48" xfId="0" applyFont="1" applyFill="1" applyBorder="1" applyAlignment="1" applyProtection="1">
      <alignment horizontal="center"/>
      <protection locked="0"/>
    </xf>
    <xf numFmtId="0" fontId="6" fillId="3" borderId="49" xfId="0" applyFont="1" applyFill="1" applyBorder="1" applyAlignment="1" applyProtection="1">
      <alignment horizontal="center"/>
      <protection locked="0"/>
    </xf>
    <xf numFmtId="0" fontId="6" fillId="3" borderId="50" xfId="0" applyFont="1" applyFill="1" applyBorder="1" applyAlignment="1" applyProtection="1">
      <alignment horizontal="center"/>
      <protection locked="0"/>
    </xf>
    <xf numFmtId="0" fontId="6" fillId="3" borderId="16" xfId="0" applyFont="1" applyFill="1" applyBorder="1" applyAlignment="1" applyProtection="1">
      <alignment horizontal="center"/>
      <protection locked="0"/>
    </xf>
    <xf numFmtId="0" fontId="6" fillId="3" borderId="15" xfId="0" applyFont="1" applyFill="1" applyBorder="1" applyAlignment="1" applyProtection="1">
      <alignment horizontal="center"/>
      <protection locked="0"/>
    </xf>
    <xf numFmtId="0" fontId="6" fillId="3" borderId="52" xfId="0" applyFont="1" applyFill="1" applyBorder="1" applyAlignment="1" applyProtection="1">
      <alignment horizontal="center"/>
      <protection locked="0"/>
    </xf>
    <xf numFmtId="0" fontId="9" fillId="5" borderId="13" xfId="0" applyFont="1" applyFill="1" applyBorder="1" applyAlignment="1" applyProtection="1">
      <alignment horizontal="center" vertical="center" wrapText="1"/>
      <protection locked="0"/>
    </xf>
    <xf numFmtId="0" fontId="9" fillId="5" borderId="2" xfId="0" applyFont="1" applyFill="1" applyBorder="1" applyAlignment="1" applyProtection="1">
      <alignment horizontal="center" vertical="center" wrapText="1"/>
      <protection locked="0"/>
    </xf>
    <xf numFmtId="0" fontId="9" fillId="5" borderId="14" xfId="0" applyFont="1" applyFill="1" applyBorder="1" applyAlignment="1" applyProtection="1">
      <alignment horizontal="center" vertical="center" wrapText="1"/>
      <protection locked="0"/>
    </xf>
    <xf numFmtId="0" fontId="0" fillId="0" borderId="13" xfId="0" applyBorder="1" applyAlignment="1">
      <alignment horizontal="left" vertical="top"/>
    </xf>
    <xf numFmtId="0" fontId="0" fillId="0" borderId="2" xfId="0" applyBorder="1" applyAlignment="1">
      <alignment horizontal="left" vertical="top"/>
    </xf>
    <xf numFmtId="0" fontId="0" fillId="0" borderId="14" xfId="0" applyBorder="1" applyAlignment="1">
      <alignment horizontal="left" vertical="top"/>
    </xf>
    <xf numFmtId="0" fontId="27" fillId="0" borderId="8" xfId="0" applyFont="1" applyBorder="1" applyAlignment="1">
      <alignment horizontal="center"/>
    </xf>
    <xf numFmtId="0" fontId="27" fillId="0" borderId="0" xfId="0" applyFont="1" applyBorder="1" applyAlignment="1">
      <alignment horizontal="center"/>
    </xf>
    <xf numFmtId="0" fontId="27" fillId="0" borderId="20" xfId="0" applyFont="1" applyBorder="1" applyAlignment="1">
      <alignment horizontal="center"/>
    </xf>
    <xf numFmtId="0" fontId="9" fillId="8" borderId="27" xfId="0" applyFont="1" applyFill="1" applyBorder="1" applyAlignment="1">
      <alignment horizontal="left" vertical="top" wrapText="1"/>
    </xf>
    <xf numFmtId="0" fontId="9" fillId="8" borderId="32" xfId="0" applyFont="1" applyFill="1" applyBorder="1" applyAlignment="1">
      <alignment horizontal="left" vertical="top" wrapText="1"/>
    </xf>
    <xf numFmtId="0" fontId="9" fillId="8" borderId="51" xfId="0" applyFont="1" applyFill="1" applyBorder="1" applyAlignment="1">
      <alignment horizontal="left" vertical="top" wrapText="1"/>
    </xf>
    <xf numFmtId="167" fontId="40" fillId="11" borderId="15" xfId="0" applyNumberFormat="1" applyFont="1" applyFill="1" applyBorder="1" applyAlignment="1">
      <alignment horizontal="center" vertical="center" wrapText="1"/>
    </xf>
    <xf numFmtId="167" fontId="40" fillId="11" borderId="57" xfId="0" applyNumberFormat="1" applyFont="1" applyFill="1" applyBorder="1" applyAlignment="1">
      <alignment horizontal="center" vertical="center" wrapText="1"/>
    </xf>
    <xf numFmtId="167" fontId="40" fillId="11" borderId="32" xfId="0" applyNumberFormat="1" applyFont="1" applyFill="1" applyBorder="1" applyAlignment="1">
      <alignment horizontal="center" vertical="center" wrapText="1"/>
    </xf>
    <xf numFmtId="0" fontId="39" fillId="0" borderId="2" xfId="0" applyFont="1" applyBorder="1" applyAlignment="1">
      <alignment horizontal="left" vertical="top" wrapText="1"/>
    </xf>
    <xf numFmtId="0" fontId="39" fillId="0" borderId="3" xfId="0" applyFont="1" applyBorder="1" applyAlignment="1">
      <alignment horizontal="center" vertical="top" wrapText="1"/>
    </xf>
    <xf numFmtId="0" fontId="39" fillId="0" borderId="5" xfId="0" applyFont="1" applyBorder="1" applyAlignment="1">
      <alignment horizontal="center" vertical="top" wrapText="1"/>
    </xf>
    <xf numFmtId="0" fontId="40" fillId="19" borderId="2" xfId="0" applyFont="1" applyFill="1" applyBorder="1" applyAlignment="1">
      <alignment horizontal="center" vertical="center" wrapText="1"/>
    </xf>
    <xf numFmtId="0" fontId="40" fillId="19" borderId="3" xfId="0" applyFont="1" applyFill="1" applyBorder="1" applyAlignment="1">
      <alignment horizontal="center" vertical="center"/>
    </xf>
    <xf numFmtId="0" fontId="40" fillId="19" borderId="5" xfId="0" applyFont="1" applyFill="1" applyBorder="1" applyAlignment="1">
      <alignment horizontal="center" vertical="center"/>
    </xf>
    <xf numFmtId="0" fontId="40" fillId="12" borderId="3" xfId="0" applyFont="1" applyFill="1" applyBorder="1" applyAlignment="1">
      <alignment horizontal="center" vertical="center"/>
    </xf>
    <xf numFmtId="0" fontId="40" fillId="12" borderId="5" xfId="0" applyFont="1" applyFill="1" applyBorder="1" applyAlignment="1">
      <alignment horizontal="center" vertical="center"/>
    </xf>
    <xf numFmtId="0" fontId="37" fillId="3" borderId="0" xfId="4" applyFont="1" applyFill="1" applyAlignment="1">
      <alignment horizontal="center"/>
    </xf>
    <xf numFmtId="0" fontId="38" fillId="11" borderId="0" xfId="0" applyFont="1" applyFill="1" applyAlignment="1">
      <alignment horizontal="right" vertical="center" wrapText="1"/>
    </xf>
    <xf numFmtId="0" fontId="38" fillId="11" borderId="33" xfId="0" applyFont="1" applyFill="1" applyBorder="1" applyAlignment="1">
      <alignment horizontal="right" vertical="center" wrapText="1"/>
    </xf>
    <xf numFmtId="0" fontId="40" fillId="12" borderId="2" xfId="0" applyFont="1" applyFill="1" applyBorder="1" applyAlignment="1">
      <alignment horizontal="center" vertical="center" wrapText="1"/>
    </xf>
    <xf numFmtId="0" fontId="38" fillId="10" borderId="29" xfId="3" applyFont="1" applyBorder="1" applyAlignment="1" applyProtection="1">
      <alignment horizontal="center" vertical="center" wrapText="1"/>
    </xf>
    <xf numFmtId="0" fontId="38" fillId="10" borderId="30" xfId="3" applyFont="1" applyBorder="1" applyAlignment="1" applyProtection="1">
      <alignment horizontal="center" vertical="center" wrapText="1"/>
    </xf>
    <xf numFmtId="0" fontId="38" fillId="10" borderId="31" xfId="3" applyFont="1" applyBorder="1" applyAlignment="1" applyProtection="1">
      <alignment horizontal="center" vertical="center" wrapText="1"/>
    </xf>
    <xf numFmtId="0" fontId="40" fillId="12" borderId="2" xfId="0" applyFont="1" applyFill="1" applyBorder="1" applyAlignment="1">
      <alignment horizontal="center" vertical="center"/>
    </xf>
    <xf numFmtId="0" fontId="39" fillId="0" borderId="5" xfId="0" applyFont="1" applyBorder="1" applyAlignment="1">
      <alignment horizontal="left" vertical="top" wrapText="1"/>
    </xf>
    <xf numFmtId="0" fontId="44" fillId="0" borderId="3" xfId="0" applyFont="1" applyBorder="1" applyAlignment="1">
      <alignment horizontal="center"/>
    </xf>
    <xf numFmtId="0" fontId="44" fillId="0" borderId="4" xfId="0" applyFont="1" applyBorder="1" applyAlignment="1">
      <alignment horizontal="center"/>
    </xf>
    <xf numFmtId="0" fontId="44" fillId="0" borderId="5" xfId="0" applyFont="1" applyBorder="1" applyAlignment="1">
      <alignment horizontal="center"/>
    </xf>
    <xf numFmtId="0" fontId="52" fillId="0" borderId="0" xfId="0" applyFont="1" applyFill="1" applyAlignment="1">
      <alignment horizontal="right"/>
    </xf>
    <xf numFmtId="0" fontId="53" fillId="10" borderId="29" xfId="3" applyFont="1" applyBorder="1" applyAlignment="1">
      <alignment horizontal="center"/>
    </xf>
    <xf numFmtId="0" fontId="53" fillId="10" borderId="30" xfId="3" applyFont="1" applyBorder="1" applyAlignment="1">
      <alignment horizontal="center"/>
    </xf>
    <xf numFmtId="0" fontId="53" fillId="10" borderId="31" xfId="3" applyFont="1" applyBorder="1" applyAlignment="1">
      <alignment horizontal="center"/>
    </xf>
    <xf numFmtId="0" fontId="51" fillId="0" borderId="0" xfId="0" applyFont="1" applyFill="1" applyAlignment="1">
      <alignment horizontal="center"/>
    </xf>
    <xf numFmtId="0" fontId="44" fillId="10" borderId="28" xfId="3" applyFont="1" applyAlignment="1">
      <alignment horizontal="center"/>
    </xf>
    <xf numFmtId="0" fontId="44" fillId="5" borderId="3" xfId="0" applyFont="1" applyFill="1" applyBorder="1" applyAlignment="1">
      <alignment horizontal="center" vertical="center" wrapText="1"/>
    </xf>
    <xf numFmtId="0" fontId="44" fillId="5" borderId="4" xfId="0" applyFont="1" applyFill="1" applyBorder="1" applyAlignment="1">
      <alignment horizontal="center" vertical="center" wrapText="1"/>
    </xf>
    <xf numFmtId="0" fontId="44" fillId="5" borderId="5" xfId="0" applyFont="1" applyFill="1" applyBorder="1" applyAlignment="1">
      <alignment horizontal="center" vertical="center" wrapText="1"/>
    </xf>
    <xf numFmtId="0" fontId="45" fillId="17" borderId="28" xfId="3" applyFont="1" applyFill="1" applyAlignment="1">
      <alignment horizontal="center" wrapText="1"/>
    </xf>
    <xf numFmtId="0" fontId="49" fillId="4" borderId="10" xfId="0" applyFont="1" applyFill="1" applyBorder="1" applyAlignment="1">
      <alignment horizontal="center"/>
    </xf>
    <xf numFmtId="0" fontId="49" fillId="4" borderId="11" xfId="0" applyFont="1" applyFill="1" applyBorder="1" applyAlignment="1">
      <alignment horizontal="center"/>
    </xf>
    <xf numFmtId="0" fontId="49" fillId="4" borderId="12" xfId="0" applyFont="1" applyFill="1" applyBorder="1" applyAlignment="1">
      <alignment horizontal="center"/>
    </xf>
    <xf numFmtId="0" fontId="51" fillId="3" borderId="0" xfId="0" applyFont="1" applyFill="1" applyAlignment="1">
      <alignment horizontal="center"/>
    </xf>
    <xf numFmtId="168" fontId="2" fillId="8" borderId="2" xfId="0" applyNumberFormat="1" applyFont="1" applyFill="1" applyBorder="1" applyAlignment="1">
      <alignment horizontal="center"/>
    </xf>
    <xf numFmtId="0" fontId="0" fillId="21" borderId="0" xfId="0" applyFill="1" applyAlignment="1">
      <alignment horizontal="center"/>
    </xf>
    <xf numFmtId="0" fontId="16" fillId="20" borderId="0" xfId="0" applyFont="1" applyFill="1" applyAlignment="1">
      <alignment horizontal="center"/>
    </xf>
    <xf numFmtId="0" fontId="10" fillId="8" borderId="0" xfId="0" applyFont="1" applyFill="1" applyAlignment="1">
      <alignment horizontal="center"/>
    </xf>
    <xf numFmtId="0" fontId="0" fillId="21" borderId="17" xfId="0" applyFill="1" applyBorder="1" applyAlignment="1">
      <alignment horizontal="center"/>
    </xf>
    <xf numFmtId="0" fontId="0" fillId="21" borderId="58" xfId="0" applyFill="1" applyBorder="1" applyAlignment="1">
      <alignment horizontal="center"/>
    </xf>
    <xf numFmtId="0" fontId="0" fillId="21" borderId="59" xfId="0" applyFill="1" applyBorder="1" applyAlignment="1">
      <alignment horizontal="center"/>
    </xf>
    <xf numFmtId="0" fontId="2" fillId="22" borderId="17" xfId="0" applyFont="1" applyFill="1" applyBorder="1" applyAlignment="1">
      <alignment horizontal="right"/>
    </xf>
    <xf numFmtId="0" fontId="2" fillId="22" borderId="58" xfId="0" applyFont="1" applyFill="1" applyBorder="1" applyAlignment="1">
      <alignment horizontal="right"/>
    </xf>
    <xf numFmtId="0" fontId="0" fillId="8" borderId="58" xfId="0" applyFill="1" applyBorder="1" applyAlignment="1">
      <alignment horizontal="left"/>
    </xf>
    <xf numFmtId="0" fontId="0" fillId="8" borderId="59" xfId="0" applyFill="1" applyBorder="1" applyAlignment="1">
      <alignment horizontal="left"/>
    </xf>
    <xf numFmtId="0" fontId="0" fillId="8" borderId="0" xfId="0" applyFill="1" applyAlignment="1">
      <alignment horizontal="left" vertical="top" wrapText="1"/>
    </xf>
    <xf numFmtId="169" fontId="50" fillId="25" borderId="70" xfId="0" applyNumberFormat="1" applyFont="1" applyFill="1" applyBorder="1" applyAlignment="1">
      <alignment horizontal="center" vertical="center" wrapText="1"/>
    </xf>
    <xf numFmtId="169" fontId="50" fillId="25" borderId="71" xfId="0" applyNumberFormat="1" applyFont="1" applyFill="1" applyBorder="1" applyAlignment="1">
      <alignment horizontal="center" vertical="center" wrapText="1"/>
    </xf>
    <xf numFmtId="169" fontId="50" fillId="25" borderId="72" xfId="0" applyNumberFormat="1" applyFont="1" applyFill="1" applyBorder="1" applyAlignment="1">
      <alignment horizontal="center" vertical="center" wrapText="1"/>
    </xf>
    <xf numFmtId="0" fontId="3" fillId="25" borderId="60" xfId="0" applyFont="1" applyFill="1" applyBorder="1" applyAlignment="1">
      <alignment horizontal="center"/>
    </xf>
    <xf numFmtId="0" fontId="3" fillId="25" borderId="9" xfId="0" applyFont="1" applyFill="1" applyBorder="1" applyAlignment="1">
      <alignment horizontal="center"/>
    </xf>
    <xf numFmtId="0" fontId="3" fillId="25" borderId="61" xfId="0" applyFont="1" applyFill="1" applyBorder="1" applyAlignment="1">
      <alignment horizontal="center"/>
    </xf>
  </cellXfs>
  <cellStyles count="5">
    <cellStyle name="Hyperlink" xfId="1" builtinId="8"/>
    <cellStyle name="Normal" xfId="0" builtinId="0"/>
    <cellStyle name="Normal 3" xfId="4" xr:uid="{3D253667-211D-449D-969C-60489F94BC2D}"/>
    <cellStyle name="Note" xfId="3" builtinId="10"/>
    <cellStyle name="Percent" xfId="2" builtinId="5"/>
  </cellStyles>
  <dxfs count="13">
    <dxf>
      <font>
        <color rgb="FF9C0006"/>
      </font>
      <fill>
        <patternFill>
          <bgColor rgb="FFFFC7CE"/>
        </patternFill>
      </fill>
    </dxf>
    <dxf>
      <font>
        <color rgb="FF9C0006"/>
      </font>
      <fill>
        <patternFill>
          <bgColor rgb="FFFFC7CE"/>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ont>
        <color theme="0"/>
      </font>
    </dxf>
    <dxf>
      <font>
        <b/>
        <i/>
        <color rgb="FFFF0000"/>
      </font>
    </dxf>
    <dxf>
      <font>
        <b/>
        <i/>
        <color rgb="FFFF0000"/>
      </font>
    </dxf>
    <dxf>
      <font>
        <b/>
        <i/>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FFFFCC"/>
      <color rgb="FFCC99FF"/>
      <color rgb="FF0033CC"/>
      <color rgb="FFCCECFF"/>
      <color rgb="FF99FF99"/>
      <color rgb="FFD5F4FF"/>
      <color rgb="FFBDD6FB"/>
      <color rgb="FF0066CC"/>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47</xdr:row>
          <xdr:rowOff>0</xdr:rowOff>
        </xdr:from>
        <xdr:to>
          <xdr:col>0</xdr:col>
          <xdr:colOff>838200</xdr:colOff>
          <xdr:row>48</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53</xdr:row>
          <xdr:rowOff>0</xdr:rowOff>
        </xdr:from>
        <xdr:to>
          <xdr:col>0</xdr:col>
          <xdr:colOff>838200</xdr:colOff>
          <xdr:row>54</xdr:row>
          <xdr:rowOff>31750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59</xdr:row>
          <xdr:rowOff>0</xdr:rowOff>
        </xdr:from>
        <xdr:to>
          <xdr:col>0</xdr:col>
          <xdr:colOff>838200</xdr:colOff>
          <xdr:row>60</xdr:row>
          <xdr:rowOff>31750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60</xdr:row>
          <xdr:rowOff>0</xdr:rowOff>
        </xdr:from>
        <xdr:to>
          <xdr:col>0</xdr:col>
          <xdr:colOff>838200</xdr:colOff>
          <xdr:row>61</xdr:row>
          <xdr:rowOff>31750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54</xdr:row>
          <xdr:rowOff>0</xdr:rowOff>
        </xdr:from>
        <xdr:to>
          <xdr:col>0</xdr:col>
          <xdr:colOff>838200</xdr:colOff>
          <xdr:row>55</xdr:row>
          <xdr:rowOff>31750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48</xdr:row>
          <xdr:rowOff>0</xdr:rowOff>
        </xdr:from>
        <xdr:to>
          <xdr:col>0</xdr:col>
          <xdr:colOff>838200</xdr:colOff>
          <xdr:row>49</xdr:row>
          <xdr:rowOff>31750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201%20EMPG%20Grant%20Awards\EMPG%20FFY20%20S-21-204\FFY2020.Hawaii.EMPG.LocalApplic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201%20EMPG%20Grant%20Awards\EMPG%20FFY21\2.%20HI-EMA%20Application\HI%20-%20EMPG%20+%20ARPA%20Work%20Pl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MO Info"/>
      <sheetName val="Eligibility"/>
      <sheetName val="Work Plan"/>
      <sheetName val="Work Plan-Example"/>
      <sheetName val="Personnel Info"/>
      <sheetName val="Spend Plan"/>
      <sheetName val="Director's Certification"/>
      <sheetName val="Ref - Agreement Budget"/>
      <sheetName val="Ref-Guidance"/>
      <sheetName val="Ref - Core Capabilities"/>
      <sheetName val="Drop-down menus"/>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ow r="1">
          <cell r="E1" t="str">
            <v>Please Select</v>
          </cell>
          <cell r="G1" t="str">
            <v>Planning</v>
          </cell>
          <cell r="H1" t="str">
            <v>Organization</v>
          </cell>
          <cell r="I1" t="str">
            <v>Exercise</v>
          </cell>
          <cell r="J1" t="str">
            <v>Training</v>
          </cell>
          <cell r="K1" t="str">
            <v>Equipment</v>
          </cell>
          <cell r="L1" t="str">
            <v>MandA</v>
          </cell>
          <cell r="M1" t="str">
            <v>Indirect</v>
          </cell>
        </row>
        <row r="2">
          <cell r="E2" t="str">
            <v>Jun to Dec 2020</v>
          </cell>
        </row>
        <row r="3">
          <cell r="E3" t="str">
            <v>Jan to Mar 2021</v>
          </cell>
        </row>
        <row r="4">
          <cell r="E4" t="str">
            <v>Apr to Jun 2021</v>
          </cell>
        </row>
        <row r="5">
          <cell r="E5" t="str">
            <v>Jul to Aug 2021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efinitions and Guidance"/>
      <sheetName val="Grant Investment Strategy"/>
      <sheetName val="Budget Overview"/>
      <sheetName val="Grant Activities Outline"/>
      <sheetName val="Project Activities Outline"/>
      <sheetName val="Personnel Data Table"/>
      <sheetName val="Project Reference"/>
      <sheetName val="Drop Down List Text"/>
      <sheetName val="Training Data Table"/>
      <sheetName val="Exercise Data Table"/>
      <sheetName val="Detailed Budg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5">
          <cell r="B5">
            <v>7124692.0000000009</v>
          </cell>
          <cell r="D5">
            <v>2006954</v>
          </cell>
        </row>
        <row r="6">
          <cell r="B6">
            <v>3562345.9999999995</v>
          </cell>
          <cell r="D6">
            <v>1003477</v>
          </cell>
        </row>
        <row r="7">
          <cell r="B7">
            <v>3562346</v>
          </cell>
          <cell r="D7">
            <v>1003477</v>
          </cell>
        </row>
        <row r="8">
          <cell r="N8">
            <v>9131646</v>
          </cell>
        </row>
      </sheetData>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Banded">
  <a:themeElements>
    <a:clrScheme name="Banded">
      <a:dk1>
        <a:srgbClr val="2C2C2C"/>
      </a:dk1>
      <a:lt1>
        <a:srgbClr val="FFFFFF"/>
      </a:lt1>
      <a:dk2>
        <a:srgbClr val="099BDD"/>
      </a:dk2>
      <a:lt2>
        <a:srgbClr val="F2F2F2"/>
      </a:lt2>
      <a:accent1>
        <a:srgbClr val="FFC000"/>
      </a:accent1>
      <a:accent2>
        <a:srgbClr val="A5D028"/>
      </a:accent2>
      <a:accent3>
        <a:srgbClr val="08CC78"/>
      </a:accent3>
      <a:accent4>
        <a:srgbClr val="F24099"/>
      </a:accent4>
      <a:accent5>
        <a:srgbClr val="828288"/>
      </a:accent5>
      <a:accent6>
        <a:srgbClr val="F56617"/>
      </a:accent6>
      <a:hlink>
        <a:srgbClr val="005DBA"/>
      </a:hlink>
      <a:folHlink>
        <a:srgbClr val="6C606A"/>
      </a:folHlink>
    </a:clrScheme>
    <a:fontScheme name="Banded">
      <a:majorFont>
        <a:latin typeface="Corbel" panose="020B0503020204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orbel" panose="020B0503020204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Banded">
      <a:fillStyleLst>
        <a:solidFill>
          <a:schemeClr val="phClr"/>
        </a:solidFill>
        <a:gradFill rotWithShape="1">
          <a:gsLst>
            <a:gs pos="0">
              <a:schemeClr val="phClr">
                <a:tint val="65000"/>
                <a:satMod val="120000"/>
                <a:lumMod val="107000"/>
              </a:schemeClr>
            </a:gs>
            <a:gs pos="50000">
              <a:schemeClr val="phClr">
                <a:tint val="70000"/>
                <a:satMod val="124000"/>
                <a:lumMod val="103000"/>
              </a:schemeClr>
            </a:gs>
            <a:gs pos="100000">
              <a:schemeClr val="phClr">
                <a:tint val="85000"/>
                <a:satMod val="120000"/>
                <a:lumMod val="100000"/>
              </a:schemeClr>
            </a:gs>
          </a:gsLst>
          <a:lin ang="5400000" scaled="0"/>
        </a:gradFill>
        <a:gradFill rotWithShape="1">
          <a:gsLst>
            <a:gs pos="0">
              <a:schemeClr val="phClr">
                <a:tint val="85000"/>
                <a:shade val="98000"/>
                <a:satMod val="110000"/>
                <a:lumMod val="103000"/>
              </a:schemeClr>
            </a:gs>
            <a:gs pos="50000">
              <a:schemeClr val="phClr">
                <a:shade val="85000"/>
                <a:satMod val="105000"/>
                <a:lumMod val="100000"/>
              </a:schemeClr>
            </a:gs>
            <a:gs pos="100000">
              <a:schemeClr val="phClr">
                <a:shade val="60000"/>
                <a:satMod val="120000"/>
                <a:lumMod val="100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25400" cap="flat" cmpd="sng" algn="ctr">
          <a:solidFill>
            <a:schemeClr val="phClr"/>
          </a:solidFill>
          <a:prstDash val="solid"/>
        </a:ln>
      </a:lnStyleLst>
      <a:effectStyleLst>
        <a:effectStyle>
          <a:effectLst/>
        </a:effectStyle>
        <a:effectStyle>
          <a:effectLst>
            <a:outerShdw blurRad="50800" dist="15875" dir="5400000" algn="ctr" rotWithShape="0">
              <a:srgbClr val="000000">
                <a:alpha val="68000"/>
              </a:srgbClr>
            </a:outerShdw>
          </a:effectLst>
        </a:effectStyle>
        <a:effectStyle>
          <a:effectLst>
            <a:outerShdw blurRad="88900" dist="27940" dir="5400000" algn="ctr" rotWithShape="0">
              <a:srgbClr val="000000">
                <a:alpha val="63000"/>
              </a:srgbClr>
            </a:outerShdw>
          </a:effectLst>
        </a:effectStyle>
      </a:effectStyleLst>
      <a:bgFillStyleLst>
        <a:solidFill>
          <a:schemeClr val="phClr"/>
        </a:solidFill>
        <a:blipFill rotWithShape="1">
          <a:blip xmlns:r="http://schemas.openxmlformats.org/officeDocument/2006/relationships" r:embed="rId1">
            <a:duotone>
              <a:schemeClr val="phClr"/>
              <a:schemeClr val="phClr">
                <a:shade val="91000"/>
                <a:satMod val="105000"/>
              </a:schemeClr>
            </a:duotone>
          </a:blip>
          <a:tile tx="0" ty="0" sx="100000" sy="100000" flip="none" algn="tl"/>
        </a:blipFill>
        <a:gradFill rotWithShape="1">
          <a:gsLst>
            <a:gs pos="0">
              <a:schemeClr val="phClr">
                <a:tint val="100000"/>
                <a:shade val="0"/>
                <a:satMod val="100000"/>
              </a:schemeClr>
            </a:gs>
            <a:gs pos="100000">
              <a:schemeClr val="phClr">
                <a:shade val="100000"/>
                <a:satMod val="100000"/>
              </a:schemeClr>
            </a:gs>
          </a:gsLst>
          <a:lin ang="5400000" scaled="0"/>
        </a:gradFill>
      </a:bgFillStyleLst>
    </a:fmtScheme>
  </a:themeElements>
  <a:objectDefaults/>
  <a:extraClrSchemeLst/>
  <a:extLst>
    <a:ext uri="{05A4C25C-085E-4340-85A3-A5531E510DB2}">
      <thm15:themeFamily xmlns:thm15="http://schemas.microsoft.com/office/thememl/2012/main" name="Banded" id="{98DFF888-2449-4D28-977C-6306C017633E}" vid="{9792607F-9579-4224-82FF-9C88C3E1E53D}"/>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avanna.n.holloway-ledo@hawaii.gov" TargetMode="External"/><Relationship Id="rId2" Type="http://schemas.openxmlformats.org/officeDocument/2006/relationships/hyperlink" Target="mailto:luke.p.meyers@hawaii.gov" TargetMode="External"/><Relationship Id="rId1" Type="http://schemas.openxmlformats.org/officeDocument/2006/relationships/hyperlink" Target="mailto:luke.p.meyers@hawaii.gov" TargetMode="External"/><Relationship Id="rId4" Type="http://schemas.openxmlformats.org/officeDocument/2006/relationships/hyperlink" Target="mailto:savanna.n.holloway-ledo@hawaii.gov"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D1650-306A-4407-BCBC-6BBE47A73F06}">
  <dimension ref="A1:AD40"/>
  <sheetViews>
    <sheetView showGridLines="0" tabSelected="1" workbookViewId="0">
      <selection activeCell="A7" sqref="A7:N7"/>
    </sheetView>
  </sheetViews>
  <sheetFormatPr defaultRowHeight="14.5" x14ac:dyDescent="0.35"/>
  <sheetData>
    <row r="1" spans="1:30" ht="21" customHeight="1" x14ac:dyDescent="0.45">
      <c r="A1" s="119" t="s">
        <v>217</v>
      </c>
      <c r="B1" s="120"/>
      <c r="C1" s="120"/>
      <c r="D1" s="120"/>
      <c r="E1" s="120"/>
      <c r="F1" s="120"/>
      <c r="G1" s="120"/>
      <c r="H1" s="120"/>
      <c r="I1" s="120"/>
      <c r="J1" s="120"/>
      <c r="K1" s="120"/>
      <c r="L1" s="120"/>
      <c r="M1" s="120"/>
      <c r="N1" s="121"/>
    </row>
    <row r="2" spans="1:30" ht="6" customHeight="1" x14ac:dyDescent="0.35">
      <c r="A2" s="116"/>
      <c r="B2" s="117"/>
      <c r="C2" s="117"/>
      <c r="D2" s="117"/>
      <c r="E2" s="117"/>
      <c r="F2" s="117"/>
      <c r="G2" s="117"/>
      <c r="H2" s="117"/>
      <c r="I2" s="117"/>
      <c r="J2" s="117"/>
      <c r="K2" s="117"/>
      <c r="L2" s="117"/>
      <c r="M2" s="117"/>
      <c r="N2" s="118"/>
    </row>
    <row r="3" spans="1:30" ht="43.5" customHeight="1" x14ac:dyDescent="0.7">
      <c r="A3" s="122" t="s">
        <v>307</v>
      </c>
      <c r="B3" s="123"/>
      <c r="C3" s="123"/>
      <c r="D3" s="123"/>
      <c r="E3" s="123"/>
      <c r="F3" s="123"/>
      <c r="G3" s="123"/>
      <c r="H3" s="123"/>
      <c r="I3" s="123"/>
      <c r="J3" s="123"/>
      <c r="K3" s="123"/>
      <c r="L3" s="123"/>
      <c r="M3" s="123"/>
      <c r="N3" s="124"/>
    </row>
    <row r="4" spans="1:30" ht="6" customHeight="1" x14ac:dyDescent="0.35">
      <c r="A4" s="116"/>
      <c r="B4" s="117"/>
      <c r="C4" s="117"/>
      <c r="D4" s="117"/>
      <c r="E4" s="117"/>
      <c r="F4" s="117"/>
      <c r="G4" s="117"/>
      <c r="H4" s="117"/>
      <c r="I4" s="117"/>
      <c r="J4" s="117"/>
      <c r="K4" s="117"/>
      <c r="L4" s="117"/>
      <c r="M4" s="117"/>
      <c r="N4" s="118"/>
    </row>
    <row r="5" spans="1:30" ht="30" customHeight="1" x14ac:dyDescent="0.55000000000000004">
      <c r="A5" s="116" t="s">
        <v>195</v>
      </c>
      <c r="B5" s="117"/>
      <c r="C5" s="117"/>
      <c r="D5" s="117"/>
      <c r="E5" s="117"/>
      <c r="F5" s="117"/>
      <c r="G5" s="117"/>
      <c r="H5" s="117"/>
      <c r="I5" s="117"/>
      <c r="J5" s="117"/>
      <c r="K5" s="117"/>
      <c r="L5" s="117"/>
      <c r="M5" s="117"/>
      <c r="N5" s="118"/>
    </row>
    <row r="6" spans="1:30" ht="24.75" customHeight="1" x14ac:dyDescent="0.55000000000000004">
      <c r="A6" s="116" t="s">
        <v>196</v>
      </c>
      <c r="B6" s="117"/>
      <c r="C6" s="117"/>
      <c r="D6" s="117"/>
      <c r="E6" s="117"/>
      <c r="F6" s="117"/>
      <c r="G6" s="117"/>
      <c r="H6" s="117"/>
      <c r="I6" s="117"/>
      <c r="J6" s="117"/>
      <c r="K6" s="117"/>
      <c r="L6" s="117"/>
      <c r="M6" s="117"/>
      <c r="N6" s="118"/>
    </row>
    <row r="7" spans="1:30" ht="24.75" customHeight="1" x14ac:dyDescent="0.55000000000000004">
      <c r="A7" s="150" t="s">
        <v>220</v>
      </c>
      <c r="B7" s="151"/>
      <c r="C7" s="151"/>
      <c r="D7" s="151"/>
      <c r="E7" s="151"/>
      <c r="F7" s="151"/>
      <c r="G7" s="151"/>
      <c r="H7" s="151"/>
      <c r="I7" s="151"/>
      <c r="J7" s="151"/>
      <c r="K7" s="151"/>
      <c r="L7" s="151"/>
      <c r="M7" s="151"/>
      <c r="N7" s="152"/>
    </row>
    <row r="8" spans="1:30" x14ac:dyDescent="0.35">
      <c r="A8" s="128" t="s">
        <v>194</v>
      </c>
      <c r="B8" s="129"/>
      <c r="C8" s="129"/>
      <c r="D8" s="129"/>
      <c r="E8" s="129"/>
      <c r="F8" s="129"/>
      <c r="G8" s="129"/>
      <c r="H8" s="129"/>
      <c r="I8" s="129"/>
      <c r="J8" s="129"/>
      <c r="K8" s="129"/>
      <c r="L8" s="129"/>
      <c r="M8" s="129"/>
      <c r="N8" s="130"/>
      <c r="P8" s="12"/>
    </row>
    <row r="9" spans="1:30" ht="5.25" customHeight="1" x14ac:dyDescent="0.35">
      <c r="A9" s="131"/>
      <c r="B9" s="132"/>
      <c r="C9" s="132"/>
      <c r="D9" s="132"/>
      <c r="E9" s="132"/>
      <c r="F9" s="132"/>
      <c r="G9" s="132"/>
      <c r="H9" s="132"/>
      <c r="I9" s="132"/>
      <c r="J9" s="132"/>
      <c r="K9" s="132"/>
      <c r="L9" s="132"/>
      <c r="M9" s="132"/>
      <c r="N9" s="133"/>
    </row>
    <row r="10" spans="1:30" ht="21" customHeight="1" x14ac:dyDescent="0.35">
      <c r="A10" s="140" t="s">
        <v>210</v>
      </c>
      <c r="B10" s="141"/>
      <c r="C10" s="141"/>
      <c r="D10" s="141"/>
      <c r="E10" s="141"/>
      <c r="F10" s="141"/>
      <c r="G10" s="141"/>
      <c r="H10" s="141"/>
      <c r="I10" s="141"/>
      <c r="J10" s="142" t="s">
        <v>265</v>
      </c>
      <c r="K10" s="142"/>
      <c r="L10" s="142"/>
      <c r="M10" s="142"/>
      <c r="N10" s="143"/>
    </row>
    <row r="11" spans="1:30" ht="5.25" customHeight="1" x14ac:dyDescent="0.35">
      <c r="A11" s="116"/>
      <c r="B11" s="117"/>
      <c r="C11" s="117"/>
      <c r="D11" s="117"/>
      <c r="E11" s="117"/>
      <c r="F11" s="117"/>
      <c r="G11" s="117"/>
      <c r="H11" s="117"/>
      <c r="I11" s="117"/>
      <c r="J11" s="117"/>
      <c r="K11" s="117"/>
      <c r="L11" s="117"/>
      <c r="M11" s="117"/>
      <c r="N11" s="118"/>
    </row>
    <row r="12" spans="1:30" ht="18" customHeight="1" x14ac:dyDescent="0.35">
      <c r="A12" s="134" t="s">
        <v>197</v>
      </c>
      <c r="B12" s="135"/>
      <c r="C12" s="135"/>
      <c r="D12" s="135"/>
      <c r="E12" s="135"/>
      <c r="F12" s="135"/>
      <c r="G12" s="135"/>
      <c r="H12" s="135"/>
      <c r="I12" s="135"/>
      <c r="J12" s="135"/>
      <c r="K12" s="135"/>
      <c r="L12" s="135"/>
      <c r="M12" s="135"/>
      <c r="N12" s="136"/>
    </row>
    <row r="13" spans="1:30" ht="5.25" customHeight="1" x14ac:dyDescent="0.35">
      <c r="A13" s="116"/>
      <c r="B13" s="117"/>
      <c r="C13" s="117"/>
      <c r="D13" s="117"/>
      <c r="E13" s="117"/>
      <c r="F13" s="117"/>
      <c r="G13" s="117"/>
      <c r="H13" s="117"/>
      <c r="I13" s="117"/>
      <c r="J13" s="117"/>
      <c r="K13" s="117"/>
      <c r="L13" s="117"/>
      <c r="M13" s="117"/>
      <c r="N13" s="118"/>
    </row>
    <row r="14" spans="1:30" x14ac:dyDescent="0.35">
      <c r="A14" s="134" t="s">
        <v>201</v>
      </c>
      <c r="B14" s="135"/>
      <c r="C14" s="135"/>
      <c r="D14" s="135"/>
      <c r="E14" s="135"/>
      <c r="F14" s="135"/>
      <c r="G14" s="135"/>
      <c r="H14" s="135"/>
      <c r="I14" s="135"/>
      <c r="J14" s="135"/>
      <c r="K14" s="135"/>
      <c r="L14" s="135"/>
      <c r="M14" s="135"/>
      <c r="N14" s="136"/>
      <c r="Q14" s="117"/>
      <c r="R14" s="117"/>
      <c r="S14" s="117"/>
      <c r="T14" s="117"/>
      <c r="U14" s="117"/>
      <c r="V14" s="117"/>
      <c r="W14" s="117"/>
      <c r="X14" s="117"/>
      <c r="Y14" s="117"/>
      <c r="Z14" s="117"/>
      <c r="AA14" s="117"/>
      <c r="AB14" s="117"/>
      <c r="AC14" s="117"/>
      <c r="AD14" s="117"/>
    </row>
    <row r="15" spans="1:30" x14ac:dyDescent="0.35">
      <c r="A15" s="134" t="s">
        <v>198</v>
      </c>
      <c r="B15" s="135"/>
      <c r="C15" s="135"/>
      <c r="D15" s="135"/>
      <c r="E15" s="135"/>
      <c r="F15" s="135"/>
      <c r="G15" s="135"/>
      <c r="H15" s="135"/>
      <c r="I15" s="135"/>
      <c r="J15" s="135"/>
      <c r="K15" s="135"/>
      <c r="L15" s="135"/>
      <c r="M15" s="135"/>
      <c r="N15" s="136"/>
    </row>
    <row r="16" spans="1:30" x14ac:dyDescent="0.35">
      <c r="A16" s="134" t="s">
        <v>199</v>
      </c>
      <c r="B16" s="135"/>
      <c r="C16" s="135"/>
      <c r="D16" s="135"/>
      <c r="E16" s="135"/>
      <c r="F16" s="135"/>
      <c r="G16" s="135"/>
      <c r="H16" s="135"/>
      <c r="I16" s="135"/>
      <c r="J16" s="135"/>
      <c r="K16" s="135"/>
      <c r="L16" s="135"/>
      <c r="M16" s="135"/>
      <c r="N16" s="136"/>
    </row>
    <row r="17" spans="1:14" x14ac:dyDescent="0.35">
      <c r="A17" s="134" t="s">
        <v>200</v>
      </c>
      <c r="B17" s="135"/>
      <c r="C17" s="135"/>
      <c r="D17" s="135"/>
      <c r="E17" s="135"/>
      <c r="F17" s="135"/>
      <c r="G17" s="135"/>
      <c r="H17" s="135"/>
      <c r="I17" s="135"/>
      <c r="J17" s="135"/>
      <c r="K17" s="135"/>
      <c r="L17" s="135"/>
      <c r="M17" s="135"/>
      <c r="N17" s="136"/>
    </row>
    <row r="18" spans="1:14" ht="3.75" customHeight="1" x14ac:dyDescent="0.35">
      <c r="A18" s="116"/>
      <c r="B18" s="117"/>
      <c r="C18" s="117"/>
      <c r="D18" s="117"/>
      <c r="E18" s="117"/>
      <c r="F18" s="117"/>
      <c r="G18" s="117"/>
      <c r="H18" s="117"/>
      <c r="I18" s="117"/>
      <c r="J18" s="117"/>
      <c r="K18" s="117"/>
      <c r="L18" s="117"/>
      <c r="M18" s="117"/>
      <c r="N18" s="118"/>
    </row>
    <row r="19" spans="1:14" x14ac:dyDescent="0.35">
      <c r="A19" s="147" t="s">
        <v>202</v>
      </c>
      <c r="B19" s="148"/>
      <c r="C19" s="148"/>
      <c r="D19" s="148"/>
      <c r="E19" s="148"/>
      <c r="F19" s="148"/>
      <c r="G19" s="148"/>
      <c r="H19" s="148"/>
      <c r="I19" s="148"/>
      <c r="J19" s="148"/>
      <c r="K19" s="148"/>
      <c r="L19" s="148"/>
      <c r="M19" s="148"/>
      <c r="N19" s="149"/>
    </row>
    <row r="20" spans="1:14" ht="6.75" customHeight="1" x14ac:dyDescent="0.35">
      <c r="A20" s="116"/>
      <c r="B20" s="117"/>
      <c r="C20" s="117"/>
      <c r="D20" s="117"/>
      <c r="E20" s="117"/>
      <c r="F20" s="117"/>
      <c r="G20" s="117"/>
      <c r="H20" s="117"/>
      <c r="I20" s="117"/>
      <c r="J20" s="117"/>
      <c r="K20" s="117"/>
      <c r="L20" s="117"/>
      <c r="M20" s="117"/>
      <c r="N20" s="118"/>
    </row>
    <row r="21" spans="1:14" x14ac:dyDescent="0.35">
      <c r="A21" s="125" t="s">
        <v>209</v>
      </c>
      <c r="B21" s="126"/>
      <c r="C21" s="126"/>
      <c r="D21" s="126"/>
      <c r="E21" s="126"/>
      <c r="F21" s="126"/>
      <c r="G21" s="126"/>
      <c r="H21" s="126"/>
      <c r="I21" s="126"/>
      <c r="J21" s="126"/>
      <c r="K21" s="126"/>
      <c r="L21" s="126"/>
      <c r="M21" s="126"/>
      <c r="N21" s="127"/>
    </row>
    <row r="22" spans="1:14" ht="5.25" customHeight="1" x14ac:dyDescent="0.35">
      <c r="A22" s="125"/>
      <c r="B22" s="126"/>
      <c r="C22" s="126"/>
      <c r="D22" s="126"/>
      <c r="E22" s="126"/>
      <c r="F22" s="126"/>
      <c r="G22" s="126"/>
      <c r="H22" s="126"/>
      <c r="I22" s="126"/>
      <c r="J22" s="126"/>
      <c r="K22" s="126"/>
      <c r="L22" s="126"/>
      <c r="M22" s="126"/>
      <c r="N22" s="127"/>
    </row>
    <row r="23" spans="1:14" x14ac:dyDescent="0.35">
      <c r="A23" s="137" t="s">
        <v>203</v>
      </c>
      <c r="B23" s="138"/>
      <c r="C23" s="138"/>
      <c r="D23" s="138"/>
      <c r="E23" s="138"/>
      <c r="F23" s="138"/>
      <c r="G23" s="138"/>
      <c r="H23" s="138"/>
      <c r="I23" s="138"/>
      <c r="J23" s="138"/>
      <c r="K23" s="138"/>
      <c r="L23" s="138"/>
      <c r="M23" s="138"/>
      <c r="N23" s="139"/>
    </row>
    <row r="24" spans="1:14" ht="8.25" customHeight="1" x14ac:dyDescent="0.35">
      <c r="A24" s="125"/>
      <c r="B24" s="126"/>
      <c r="C24" s="126"/>
      <c r="D24" s="126"/>
      <c r="E24" s="126"/>
      <c r="F24" s="126"/>
      <c r="G24" s="126"/>
      <c r="H24" s="126"/>
      <c r="I24" s="126"/>
      <c r="J24" s="126"/>
      <c r="K24" s="126"/>
      <c r="L24" s="126"/>
      <c r="M24" s="126"/>
      <c r="N24" s="127"/>
    </row>
    <row r="25" spans="1:14" x14ac:dyDescent="0.35">
      <c r="A25" s="144" t="s">
        <v>204</v>
      </c>
      <c r="B25" s="145"/>
      <c r="C25" s="145"/>
      <c r="D25" s="145"/>
      <c r="E25" s="145"/>
      <c r="F25" s="145"/>
      <c r="G25" s="145"/>
      <c r="H25" s="145"/>
      <c r="I25" s="145"/>
      <c r="J25" s="145"/>
      <c r="K25" s="145"/>
      <c r="L25" s="145"/>
      <c r="M25" s="145"/>
      <c r="N25" s="146"/>
    </row>
    <row r="26" spans="1:14" x14ac:dyDescent="0.35">
      <c r="A26" s="137" t="s">
        <v>205</v>
      </c>
      <c r="B26" s="138"/>
      <c r="C26" s="138"/>
      <c r="D26" s="138"/>
      <c r="E26" s="138"/>
      <c r="F26" s="138"/>
      <c r="G26" s="138"/>
      <c r="H26" s="138"/>
      <c r="I26" s="138"/>
      <c r="J26" s="138"/>
      <c r="K26" s="138"/>
      <c r="L26" s="138"/>
      <c r="M26" s="138"/>
      <c r="N26" s="139"/>
    </row>
    <row r="27" spans="1:14" x14ac:dyDescent="0.35">
      <c r="A27" s="137" t="s">
        <v>206</v>
      </c>
      <c r="B27" s="138"/>
      <c r="C27" s="138"/>
      <c r="D27" s="138"/>
      <c r="E27" s="138"/>
      <c r="F27" s="138"/>
      <c r="G27" s="138"/>
      <c r="H27" s="138"/>
      <c r="I27" s="138"/>
      <c r="J27" s="138"/>
      <c r="K27" s="138"/>
      <c r="L27" s="138"/>
      <c r="M27" s="138"/>
      <c r="N27" s="139"/>
    </row>
    <row r="28" spans="1:14" x14ac:dyDescent="0.35">
      <c r="A28" s="137" t="s">
        <v>207</v>
      </c>
      <c r="B28" s="138"/>
      <c r="C28" s="138"/>
      <c r="D28" s="138"/>
      <c r="E28" s="138"/>
      <c r="F28" s="138"/>
      <c r="G28" s="138"/>
      <c r="H28" s="138"/>
      <c r="I28" s="138"/>
      <c r="J28" s="138"/>
      <c r="K28" s="138"/>
      <c r="L28" s="138"/>
      <c r="M28" s="138"/>
      <c r="N28" s="139"/>
    </row>
    <row r="29" spans="1:14" x14ac:dyDescent="0.35">
      <c r="A29" s="137" t="s">
        <v>208</v>
      </c>
      <c r="B29" s="138"/>
      <c r="C29" s="138"/>
      <c r="D29" s="138"/>
      <c r="E29" s="138"/>
      <c r="F29" s="138"/>
      <c r="G29" s="138"/>
      <c r="H29" s="138"/>
      <c r="I29" s="138"/>
      <c r="J29" s="138"/>
      <c r="K29" s="138"/>
      <c r="L29" s="138"/>
      <c r="M29" s="138"/>
      <c r="N29" s="139"/>
    </row>
    <row r="30" spans="1:14" ht="5.25" customHeight="1" x14ac:dyDescent="0.35">
      <c r="A30" s="116"/>
      <c r="B30" s="117"/>
      <c r="C30" s="117"/>
      <c r="D30" s="117"/>
      <c r="E30" s="117"/>
      <c r="F30" s="117"/>
      <c r="G30" s="117"/>
      <c r="H30" s="117"/>
      <c r="I30" s="117"/>
      <c r="J30" s="117"/>
      <c r="K30" s="117"/>
      <c r="L30" s="117"/>
      <c r="M30" s="117"/>
      <c r="N30" s="118"/>
    </row>
    <row r="31" spans="1:14" ht="18.5" x14ac:dyDescent="0.45">
      <c r="A31" s="171" t="s">
        <v>211</v>
      </c>
      <c r="B31" s="172"/>
      <c r="C31" s="172"/>
      <c r="D31" s="172"/>
      <c r="E31" s="172"/>
      <c r="F31" s="172"/>
      <c r="G31" s="172"/>
      <c r="H31" s="172"/>
      <c r="I31" s="172"/>
      <c r="J31" s="172"/>
      <c r="K31" s="172"/>
      <c r="L31" s="172"/>
      <c r="M31" s="172"/>
      <c r="N31" s="173"/>
    </row>
    <row r="32" spans="1:14" ht="8.25" customHeight="1" x14ac:dyDescent="0.35">
      <c r="A32" s="116"/>
      <c r="B32" s="117"/>
      <c r="C32" s="117"/>
      <c r="D32" s="117"/>
      <c r="E32" s="117"/>
      <c r="F32" s="117"/>
      <c r="G32" s="117"/>
      <c r="H32" s="117"/>
      <c r="I32" s="117"/>
      <c r="J32" s="117"/>
      <c r="K32" s="117"/>
      <c r="L32" s="117"/>
      <c r="M32" s="117"/>
      <c r="N32" s="118"/>
    </row>
    <row r="33" spans="1:14" x14ac:dyDescent="0.35">
      <c r="A33" s="174" t="s">
        <v>20</v>
      </c>
      <c r="B33" s="161"/>
      <c r="C33" s="161"/>
      <c r="D33" s="161"/>
      <c r="E33" s="160" t="s">
        <v>21</v>
      </c>
      <c r="F33" s="161"/>
      <c r="G33" s="161"/>
      <c r="H33" s="161"/>
      <c r="I33" s="161"/>
      <c r="J33" s="161"/>
      <c r="K33" s="161"/>
      <c r="L33" s="161"/>
      <c r="M33" s="161"/>
      <c r="N33" s="162"/>
    </row>
    <row r="34" spans="1:14" x14ac:dyDescent="0.35">
      <c r="A34" s="175">
        <v>44336</v>
      </c>
      <c r="B34" s="176"/>
      <c r="C34" s="176"/>
      <c r="D34" s="176"/>
      <c r="E34" s="163" t="s">
        <v>212</v>
      </c>
      <c r="F34" s="164"/>
      <c r="G34" s="164"/>
      <c r="H34" s="164"/>
      <c r="I34" s="164"/>
      <c r="J34" s="164"/>
      <c r="K34" s="164"/>
      <c r="L34" s="164"/>
      <c r="M34" s="164"/>
      <c r="N34" s="165"/>
    </row>
    <row r="35" spans="1:14" x14ac:dyDescent="0.35">
      <c r="A35" s="177" t="s">
        <v>266</v>
      </c>
      <c r="B35" s="167"/>
      <c r="C35" s="167"/>
      <c r="D35" s="167"/>
      <c r="E35" s="166" t="s">
        <v>213</v>
      </c>
      <c r="F35" s="167"/>
      <c r="G35" s="167"/>
      <c r="H35" s="167"/>
      <c r="I35" s="167"/>
      <c r="J35" s="167"/>
      <c r="K35" s="167"/>
      <c r="L35" s="167"/>
      <c r="M35" s="167"/>
      <c r="N35" s="168"/>
    </row>
    <row r="36" spans="1:14" x14ac:dyDescent="0.35">
      <c r="A36" s="153">
        <v>44414</v>
      </c>
      <c r="B36" s="154"/>
      <c r="C36" s="154"/>
      <c r="D36" s="154"/>
      <c r="E36" s="178" t="s">
        <v>214</v>
      </c>
      <c r="F36" s="179"/>
      <c r="G36" s="179"/>
      <c r="H36" s="179"/>
      <c r="I36" s="179"/>
      <c r="J36" s="179"/>
      <c r="K36" s="180" t="s">
        <v>265</v>
      </c>
      <c r="L36" s="181"/>
      <c r="M36" s="181"/>
      <c r="N36" s="182"/>
    </row>
    <row r="37" spans="1:14" x14ac:dyDescent="0.35">
      <c r="A37" s="183" t="s">
        <v>308</v>
      </c>
      <c r="B37" s="184"/>
      <c r="C37" s="184"/>
      <c r="D37" s="184"/>
      <c r="E37" s="166" t="s">
        <v>215</v>
      </c>
      <c r="F37" s="167"/>
      <c r="G37" s="167"/>
      <c r="H37" s="167"/>
      <c r="I37" s="167"/>
      <c r="J37" s="167"/>
      <c r="K37" s="167"/>
      <c r="L37" s="167"/>
      <c r="M37" s="167"/>
      <c r="N37" s="168"/>
    </row>
    <row r="38" spans="1:14" x14ac:dyDescent="0.35">
      <c r="A38" s="155">
        <v>44454</v>
      </c>
      <c r="B38" s="156"/>
      <c r="C38" s="156"/>
      <c r="D38" s="156"/>
      <c r="E38" s="166" t="s">
        <v>216</v>
      </c>
      <c r="F38" s="167"/>
      <c r="G38" s="167"/>
      <c r="H38" s="167"/>
      <c r="I38" s="167"/>
      <c r="J38" s="167"/>
      <c r="K38" s="167"/>
      <c r="L38" s="167"/>
      <c r="M38" s="167"/>
      <c r="N38" s="168"/>
    </row>
    <row r="39" spans="1:14" ht="15" thickBot="1" x14ac:dyDescent="0.4">
      <c r="A39" s="157" t="s">
        <v>267</v>
      </c>
      <c r="B39" s="158"/>
      <c r="C39" s="158"/>
      <c r="D39" s="158"/>
      <c r="E39" s="169" t="s">
        <v>22</v>
      </c>
      <c r="F39" s="158"/>
      <c r="G39" s="158"/>
      <c r="H39" s="158"/>
      <c r="I39" s="158"/>
      <c r="J39" s="158"/>
      <c r="K39" s="158"/>
      <c r="L39" s="158"/>
      <c r="M39" s="158"/>
      <c r="N39" s="170"/>
    </row>
    <row r="40" spans="1:14" x14ac:dyDescent="0.35">
      <c r="A40" s="159"/>
      <c r="B40" s="159"/>
      <c r="C40" s="159"/>
      <c r="D40" s="159"/>
      <c r="E40" s="159"/>
      <c r="F40" s="159"/>
      <c r="G40" s="159"/>
      <c r="H40" s="159"/>
      <c r="I40" s="159"/>
      <c r="J40" s="159"/>
      <c r="K40" s="159"/>
      <c r="L40" s="159"/>
      <c r="M40" s="159"/>
      <c r="N40" s="159"/>
    </row>
  </sheetData>
  <mergeCells count="51">
    <mergeCell ref="E40:N40"/>
    <mergeCell ref="E36:J36"/>
    <mergeCell ref="K36:N36"/>
    <mergeCell ref="A37:D37"/>
    <mergeCell ref="E37:N37"/>
    <mergeCell ref="A7:N7"/>
    <mergeCell ref="A36:D36"/>
    <mergeCell ref="A38:D38"/>
    <mergeCell ref="A39:D39"/>
    <mergeCell ref="A40:D40"/>
    <mergeCell ref="E33:N33"/>
    <mergeCell ref="E34:N34"/>
    <mergeCell ref="E35:N35"/>
    <mergeCell ref="E38:N38"/>
    <mergeCell ref="E39:N39"/>
    <mergeCell ref="A30:N30"/>
    <mergeCell ref="A31:N31"/>
    <mergeCell ref="A32:N32"/>
    <mergeCell ref="A33:D33"/>
    <mergeCell ref="A34:D34"/>
    <mergeCell ref="A35:D35"/>
    <mergeCell ref="A28:N28"/>
    <mergeCell ref="A29:N29"/>
    <mergeCell ref="A11:N11"/>
    <mergeCell ref="Q14:AD14"/>
    <mergeCell ref="A10:I10"/>
    <mergeCell ref="J10:N10"/>
    <mergeCell ref="A23:N23"/>
    <mergeCell ref="A24:N24"/>
    <mergeCell ref="A22:N22"/>
    <mergeCell ref="A25:N25"/>
    <mergeCell ref="A26:N26"/>
    <mergeCell ref="A27:N27"/>
    <mergeCell ref="A16:N16"/>
    <mergeCell ref="A17:N17"/>
    <mergeCell ref="A18:N18"/>
    <mergeCell ref="A19:N19"/>
    <mergeCell ref="A20:N20"/>
    <mergeCell ref="A21:N21"/>
    <mergeCell ref="A8:N8"/>
    <mergeCell ref="A9:N9"/>
    <mergeCell ref="A12:N12"/>
    <mergeCell ref="A13:N13"/>
    <mergeCell ref="A14:N14"/>
    <mergeCell ref="A15:N15"/>
    <mergeCell ref="A6:N6"/>
    <mergeCell ref="A1:N1"/>
    <mergeCell ref="A2:N2"/>
    <mergeCell ref="A3:N3"/>
    <mergeCell ref="A4:N4"/>
    <mergeCell ref="A5:N5"/>
  </mergeCells>
  <hyperlinks>
    <hyperlink ref="J10:N10" r:id="rId1" display="luke.p.meyers@hawaii.gov" xr:uid="{8AC14840-AE70-4725-8DF2-963C6B02A746}"/>
    <hyperlink ref="K36:N36" r:id="rId2" display="luke.p.meyers@hawaii.gov" xr:uid="{F6C78ACC-7857-4BF1-8C0A-60F0F3A10AB2}"/>
    <hyperlink ref="K36" r:id="rId3" xr:uid="{AECDE95D-00F6-424E-8966-0F8AE6ACEFC8}"/>
    <hyperlink ref="J10" r:id="rId4" xr:uid="{E885CB06-0AC0-4CE1-A817-A97B13C16F5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9CF54-C781-4A9B-A109-56959302460A}">
  <sheetPr>
    <tabColor theme="3"/>
  </sheetPr>
  <dimension ref="A1:B142"/>
  <sheetViews>
    <sheetView zoomScaleNormal="100" zoomScaleSheetLayoutView="100" workbookViewId="0">
      <selection activeCell="B28" sqref="B28"/>
    </sheetView>
  </sheetViews>
  <sheetFormatPr defaultRowHeight="14.5" x14ac:dyDescent="0.35"/>
  <cols>
    <col min="1" max="1" width="39.5" customWidth="1"/>
    <col min="2" max="2" width="82.5" customWidth="1"/>
  </cols>
  <sheetData>
    <row r="1" spans="1:2" s="1" customFormat="1" ht="18.5" x14ac:dyDescent="0.35">
      <c r="A1" s="200" t="s">
        <v>0</v>
      </c>
      <c r="B1" s="200"/>
    </row>
    <row r="2" spans="1:2" s="1" customFormat="1" ht="19.5" customHeight="1" x14ac:dyDescent="0.35">
      <c r="A2" s="198" t="s">
        <v>218</v>
      </c>
      <c r="B2" s="199"/>
    </row>
    <row r="3" spans="1:2" ht="5.25" customHeight="1" x14ac:dyDescent="0.35"/>
    <row r="4" spans="1:2" ht="15" customHeight="1" x14ac:dyDescent="0.35">
      <c r="A4" s="2" t="s">
        <v>7</v>
      </c>
      <c r="B4" s="9"/>
    </row>
    <row r="5" spans="1:2" ht="15" customHeight="1" x14ac:dyDescent="0.35">
      <c r="A5" s="2" t="s">
        <v>1</v>
      </c>
      <c r="B5" s="9"/>
    </row>
    <row r="6" spans="1:2" x14ac:dyDescent="0.35">
      <c r="A6" s="2" t="s">
        <v>2</v>
      </c>
      <c r="B6" s="9"/>
    </row>
    <row r="7" spans="1:2" x14ac:dyDescent="0.35">
      <c r="A7" s="2" t="s">
        <v>3</v>
      </c>
      <c r="B7" s="9"/>
    </row>
    <row r="8" spans="1:2" ht="5.25" customHeight="1" x14ac:dyDescent="0.35"/>
    <row r="9" spans="1:2" x14ac:dyDescent="0.35">
      <c r="A9" s="2" t="s">
        <v>8</v>
      </c>
      <c r="B9" s="9"/>
    </row>
    <row r="10" spans="1:2" x14ac:dyDescent="0.35">
      <c r="A10" s="2" t="s">
        <v>4</v>
      </c>
      <c r="B10" s="9"/>
    </row>
    <row r="11" spans="1:2" x14ac:dyDescent="0.35">
      <c r="A11" s="2" t="s">
        <v>5</v>
      </c>
      <c r="B11" s="9"/>
    </row>
    <row r="12" spans="1:2" x14ac:dyDescent="0.35">
      <c r="A12" s="2" t="s">
        <v>6</v>
      </c>
      <c r="B12" s="9"/>
    </row>
    <row r="13" spans="1:2" ht="5.25" customHeight="1" x14ac:dyDescent="0.35"/>
    <row r="14" spans="1:2" x14ac:dyDescent="0.35">
      <c r="A14" s="2" t="s">
        <v>9</v>
      </c>
      <c r="B14" s="9"/>
    </row>
    <row r="15" spans="1:2" x14ac:dyDescent="0.35">
      <c r="A15" s="2" t="s">
        <v>4</v>
      </c>
      <c r="B15" s="9"/>
    </row>
    <row r="16" spans="1:2" x14ac:dyDescent="0.35">
      <c r="A16" s="2" t="s">
        <v>5</v>
      </c>
      <c r="B16" s="9"/>
    </row>
    <row r="17" spans="1:2" x14ac:dyDescent="0.35">
      <c r="A17" s="2" t="s">
        <v>6</v>
      </c>
      <c r="B17" s="9"/>
    </row>
    <row r="18" spans="1:2" ht="5.25" customHeight="1" x14ac:dyDescent="0.35"/>
    <row r="19" spans="1:2" x14ac:dyDescent="0.35">
      <c r="A19" s="2" t="s">
        <v>10</v>
      </c>
      <c r="B19" s="9"/>
    </row>
    <row r="20" spans="1:2" x14ac:dyDescent="0.35">
      <c r="A20" s="2" t="s">
        <v>11</v>
      </c>
      <c r="B20" s="9"/>
    </row>
    <row r="21" spans="1:2" x14ac:dyDescent="0.35">
      <c r="A21" s="2" t="s">
        <v>12</v>
      </c>
      <c r="B21" s="9"/>
    </row>
    <row r="22" spans="1:2" ht="11.25" customHeight="1" x14ac:dyDescent="0.35"/>
    <row r="23" spans="1:2" x14ac:dyDescent="0.35">
      <c r="A23" s="2" t="s">
        <v>13</v>
      </c>
      <c r="B23" s="9"/>
    </row>
    <row r="24" spans="1:2" ht="13.5" customHeight="1" x14ac:dyDescent="0.35">
      <c r="A24" s="2" t="s">
        <v>4</v>
      </c>
      <c r="B24" s="9"/>
    </row>
    <row r="26" spans="1:2" ht="29" x14ac:dyDescent="0.35">
      <c r="A26" s="3" t="s">
        <v>16</v>
      </c>
      <c r="B26" s="9"/>
    </row>
    <row r="27" spans="1:2" ht="15.75" customHeight="1" x14ac:dyDescent="0.35">
      <c r="A27" s="2" t="s">
        <v>4</v>
      </c>
      <c r="B27" s="9"/>
    </row>
    <row r="29" spans="1:2" x14ac:dyDescent="0.35">
      <c r="A29" s="2" t="s">
        <v>14</v>
      </c>
      <c r="B29" s="9"/>
    </row>
    <row r="30" spans="1:2" ht="12.75" customHeight="1" x14ac:dyDescent="0.35">
      <c r="A30" s="2" t="s">
        <v>4</v>
      </c>
      <c r="B30" s="9"/>
    </row>
    <row r="31" spans="1:2" x14ac:dyDescent="0.35">
      <c r="A31" s="2" t="s">
        <v>5</v>
      </c>
      <c r="B31" s="9"/>
    </row>
    <row r="32" spans="1:2" x14ac:dyDescent="0.35">
      <c r="A32" s="2" t="s">
        <v>6</v>
      </c>
      <c r="B32" s="9"/>
    </row>
    <row r="33" spans="1:2" x14ac:dyDescent="0.35">
      <c r="A33" s="4"/>
    </row>
    <row r="34" spans="1:2" x14ac:dyDescent="0.35">
      <c r="A34" s="194" t="s">
        <v>15</v>
      </c>
      <c r="B34" s="195"/>
    </row>
    <row r="35" spans="1:2" ht="5.25" customHeight="1" x14ac:dyDescent="0.35">
      <c r="A35" s="194"/>
      <c r="B35" s="195"/>
    </row>
    <row r="36" spans="1:2" x14ac:dyDescent="0.35">
      <c r="A36" s="194"/>
      <c r="B36" s="195"/>
    </row>
    <row r="38" spans="1:2" ht="18.5" x14ac:dyDescent="0.35">
      <c r="A38" s="196" t="s">
        <v>17</v>
      </c>
      <c r="B38" s="197"/>
    </row>
    <row r="39" spans="1:2" ht="5.25" customHeight="1" x14ac:dyDescent="0.35"/>
    <row r="40" spans="1:2" s="1" customFormat="1" ht="19.5" customHeight="1" x14ac:dyDescent="0.35">
      <c r="A40" s="185" t="s">
        <v>19</v>
      </c>
      <c r="B40" s="185"/>
    </row>
    <row r="41" spans="1:2" ht="5.25" customHeight="1" x14ac:dyDescent="0.35">
      <c r="A41" s="185"/>
      <c r="B41" s="185"/>
    </row>
    <row r="42" spans="1:2" s="5" customFormat="1" ht="82.5" customHeight="1" x14ac:dyDescent="0.35">
      <c r="A42" s="185"/>
      <c r="B42" s="185"/>
    </row>
    <row r="43" spans="1:2" hidden="1" x14ac:dyDescent="0.35">
      <c r="A43" s="185"/>
      <c r="B43" s="185"/>
    </row>
    <row r="44" spans="1:2" ht="15" customHeight="1" x14ac:dyDescent="0.35">
      <c r="A44" s="186" t="s">
        <v>18</v>
      </c>
      <c r="B44" s="186"/>
    </row>
    <row r="45" spans="1:2" ht="21.75" customHeight="1" x14ac:dyDescent="0.35"/>
    <row r="46" spans="1:2" ht="17.25" customHeight="1" x14ac:dyDescent="0.35">
      <c r="A46" s="187"/>
      <c r="B46" s="188"/>
    </row>
    <row r="47" spans="1:2" ht="12.75" customHeight="1" x14ac:dyDescent="0.35">
      <c r="A47" s="189" t="s">
        <v>268</v>
      </c>
      <c r="B47" s="189"/>
    </row>
    <row r="48" spans="1:2" s="1" customFormat="1" ht="15.75" customHeight="1" x14ac:dyDescent="0.35">
      <c r="A48" s="203" t="s">
        <v>261</v>
      </c>
      <c r="B48" s="203"/>
    </row>
    <row r="49" spans="1:2" ht="15.75" customHeight="1" x14ac:dyDescent="0.35">
      <c r="A49" s="201" t="s">
        <v>262</v>
      </c>
      <c r="B49" s="201"/>
    </row>
    <row r="50" spans="1:2" x14ac:dyDescent="0.35">
      <c r="A50" s="190" t="s">
        <v>263</v>
      </c>
      <c r="B50" s="191"/>
    </row>
    <row r="51" spans="1:2" x14ac:dyDescent="0.35">
      <c r="A51" s="192"/>
      <c r="B51" s="193"/>
    </row>
    <row r="52" spans="1:2" x14ac:dyDescent="0.35">
      <c r="A52" s="202"/>
      <c r="B52" s="202"/>
    </row>
    <row r="53" spans="1:2" x14ac:dyDescent="0.35">
      <c r="A53" s="204" t="s">
        <v>269</v>
      </c>
      <c r="B53" s="204"/>
    </row>
    <row r="54" spans="1:2" ht="15.75" customHeight="1" x14ac:dyDescent="0.35">
      <c r="A54" s="203" t="s">
        <v>243</v>
      </c>
      <c r="B54" s="203"/>
    </row>
    <row r="55" spans="1:2" ht="15.75" customHeight="1" x14ac:dyDescent="0.35">
      <c r="A55" s="201" t="s">
        <v>242</v>
      </c>
      <c r="B55" s="201"/>
    </row>
    <row r="56" spans="1:2" x14ac:dyDescent="0.35">
      <c r="A56" s="190" t="s">
        <v>244</v>
      </c>
      <c r="B56" s="191"/>
    </row>
    <row r="57" spans="1:2" x14ac:dyDescent="0.35">
      <c r="A57" s="192"/>
      <c r="B57" s="193"/>
    </row>
    <row r="58" spans="1:2" x14ac:dyDescent="0.35">
      <c r="A58" s="202"/>
      <c r="B58" s="202"/>
    </row>
    <row r="59" spans="1:2" x14ac:dyDescent="0.35">
      <c r="A59" s="189" t="s">
        <v>241</v>
      </c>
      <c r="B59" s="189"/>
    </row>
    <row r="60" spans="1:2" ht="15.75" customHeight="1" x14ac:dyDescent="0.35">
      <c r="A60" s="203" t="s">
        <v>243</v>
      </c>
      <c r="B60" s="203"/>
    </row>
    <row r="61" spans="1:2" ht="15.75" customHeight="1" x14ac:dyDescent="0.35">
      <c r="A61" s="201" t="s">
        <v>264</v>
      </c>
      <c r="B61" s="201"/>
    </row>
    <row r="62" spans="1:2" x14ac:dyDescent="0.35">
      <c r="A62" s="190" t="s">
        <v>244</v>
      </c>
      <c r="B62" s="191"/>
    </row>
    <row r="63" spans="1:2" x14ac:dyDescent="0.35">
      <c r="A63" s="192"/>
      <c r="B63" s="193"/>
    </row>
    <row r="64" spans="1:2" x14ac:dyDescent="0.35">
      <c r="A64" s="210"/>
      <c r="B64" s="210"/>
    </row>
    <row r="65" spans="1:2" x14ac:dyDescent="0.35">
      <c r="A65" s="209" t="s">
        <v>251</v>
      </c>
      <c r="B65" s="16" t="s">
        <v>247</v>
      </c>
    </row>
    <row r="66" spans="1:2" x14ac:dyDescent="0.35">
      <c r="A66" s="206"/>
      <c r="B66" s="16" t="s">
        <v>248</v>
      </c>
    </row>
    <row r="67" spans="1:2" x14ac:dyDescent="0.35">
      <c r="A67" s="202"/>
      <c r="B67" s="211"/>
    </row>
    <row r="68" spans="1:2" ht="15.75" customHeight="1" x14ac:dyDescent="0.35">
      <c r="A68" s="205" t="s">
        <v>245</v>
      </c>
      <c r="B68" s="16" t="s">
        <v>246</v>
      </c>
    </row>
    <row r="69" spans="1:2" ht="15.75" customHeight="1" x14ac:dyDescent="0.35">
      <c r="A69" s="206"/>
      <c r="B69" s="16" t="s">
        <v>248</v>
      </c>
    </row>
    <row r="70" spans="1:2" x14ac:dyDescent="0.35">
      <c r="A70" s="202"/>
      <c r="B70" s="202"/>
    </row>
    <row r="71" spans="1:2" ht="15.75" customHeight="1" x14ac:dyDescent="0.35">
      <c r="A71" s="205" t="s">
        <v>270</v>
      </c>
      <c r="B71" s="16" t="s">
        <v>246</v>
      </c>
    </row>
    <row r="72" spans="1:2" ht="15.75" customHeight="1" x14ac:dyDescent="0.35">
      <c r="A72" s="206"/>
      <c r="B72" s="16" t="s">
        <v>248</v>
      </c>
    </row>
    <row r="73" spans="1:2" x14ac:dyDescent="0.35">
      <c r="A73" s="202"/>
      <c r="B73" s="202"/>
    </row>
    <row r="74" spans="1:2" ht="15.75" customHeight="1" x14ac:dyDescent="0.35">
      <c r="A74" s="205" t="s">
        <v>250</v>
      </c>
      <c r="B74" s="16" t="s">
        <v>246</v>
      </c>
    </row>
    <row r="75" spans="1:2" ht="15.75" customHeight="1" x14ac:dyDescent="0.35">
      <c r="A75" s="206"/>
      <c r="B75" s="16" t="s">
        <v>248</v>
      </c>
    </row>
    <row r="76" spans="1:2" x14ac:dyDescent="0.35">
      <c r="A76" s="202"/>
      <c r="B76" s="202"/>
    </row>
    <row r="77" spans="1:2" ht="15.75" customHeight="1" x14ac:dyDescent="0.35">
      <c r="A77" s="205" t="s">
        <v>249</v>
      </c>
      <c r="B77" s="16" t="s">
        <v>246</v>
      </c>
    </row>
    <row r="78" spans="1:2" ht="15.75" customHeight="1" x14ac:dyDescent="0.35">
      <c r="A78" s="206"/>
      <c r="B78" s="16" t="s">
        <v>248</v>
      </c>
    </row>
    <row r="79" spans="1:2" x14ac:dyDescent="0.35">
      <c r="A79" s="202"/>
      <c r="B79" s="202"/>
    </row>
    <row r="80" spans="1:2" x14ac:dyDescent="0.35">
      <c r="A80" s="17" t="s">
        <v>252</v>
      </c>
      <c r="B80" s="16" t="s">
        <v>248</v>
      </c>
    </row>
    <row r="81" spans="1:2" x14ac:dyDescent="0.35">
      <c r="A81" s="202"/>
      <c r="B81" s="202"/>
    </row>
    <row r="82" spans="1:2" x14ac:dyDescent="0.35">
      <c r="A82" s="207" t="s">
        <v>255</v>
      </c>
      <c r="B82" s="16" t="s">
        <v>253</v>
      </c>
    </row>
    <row r="83" spans="1:2" x14ac:dyDescent="0.35">
      <c r="A83" s="208"/>
      <c r="B83" s="16" t="s">
        <v>254</v>
      </c>
    </row>
    <row r="85" spans="1:2" ht="15" customHeight="1" x14ac:dyDescent="0.35"/>
    <row r="88" spans="1:2" ht="14.25" customHeight="1" x14ac:dyDescent="0.35"/>
    <row r="93" spans="1:2" ht="28.5" customHeight="1" x14ac:dyDescent="0.35"/>
    <row r="94" spans="1:2" ht="5.25" customHeight="1" x14ac:dyDescent="0.35"/>
    <row r="96" spans="1:2" ht="15" customHeight="1" x14ac:dyDescent="0.35"/>
    <row r="99" ht="29.25" customHeight="1" x14ac:dyDescent="0.35"/>
    <row r="100" ht="5.25" customHeight="1" x14ac:dyDescent="0.35"/>
    <row r="102" ht="15" customHeight="1" x14ac:dyDescent="0.35"/>
    <row r="105" ht="33.75" customHeight="1" x14ac:dyDescent="0.35"/>
    <row r="106" ht="5.25" customHeight="1" x14ac:dyDescent="0.35"/>
    <row r="108" ht="31.5" customHeight="1" x14ac:dyDescent="0.35"/>
    <row r="111" ht="32.25" customHeight="1" x14ac:dyDescent="0.35"/>
    <row r="112" ht="5.25" customHeight="1" x14ac:dyDescent="0.35"/>
    <row r="114" ht="15" customHeight="1" x14ac:dyDescent="0.35"/>
    <row r="117" ht="33.75" customHeight="1" x14ac:dyDescent="0.35"/>
    <row r="118" ht="5.25" customHeight="1" x14ac:dyDescent="0.35"/>
    <row r="123" ht="33" customHeight="1" x14ac:dyDescent="0.35"/>
    <row r="124" ht="5.25" customHeight="1" x14ac:dyDescent="0.35"/>
    <row r="126" ht="30" customHeight="1" x14ac:dyDescent="0.35"/>
    <row r="127" hidden="1" x14ac:dyDescent="0.35"/>
    <row r="129" ht="26.25" customHeight="1" x14ac:dyDescent="0.35"/>
    <row r="132" ht="39" customHeight="1" x14ac:dyDescent="0.35"/>
    <row r="133" ht="5.25" customHeight="1" x14ac:dyDescent="0.35"/>
    <row r="137" ht="45.75" customHeight="1" x14ac:dyDescent="0.35"/>
    <row r="138" ht="5.25" customHeight="1" x14ac:dyDescent="0.35"/>
    <row r="142" ht="59.25" customHeight="1" x14ac:dyDescent="0.35"/>
  </sheetData>
  <mergeCells count="35">
    <mergeCell ref="A82:A83"/>
    <mergeCell ref="A62:B63"/>
    <mergeCell ref="A56:B57"/>
    <mergeCell ref="A68:A69"/>
    <mergeCell ref="A65:A66"/>
    <mergeCell ref="A71:A72"/>
    <mergeCell ref="A64:B64"/>
    <mergeCell ref="A73:B73"/>
    <mergeCell ref="A76:B76"/>
    <mergeCell ref="A79:B79"/>
    <mergeCell ref="A81:B81"/>
    <mergeCell ref="A67:B67"/>
    <mergeCell ref="A70:B70"/>
    <mergeCell ref="A52:B52"/>
    <mergeCell ref="A53:B53"/>
    <mergeCell ref="A54:B54"/>
    <mergeCell ref="A74:A75"/>
    <mergeCell ref="A77:A78"/>
    <mergeCell ref="A55:B55"/>
    <mergeCell ref="A58:B58"/>
    <mergeCell ref="A59:B59"/>
    <mergeCell ref="A60:B60"/>
    <mergeCell ref="A61:B61"/>
    <mergeCell ref="A34:A36"/>
    <mergeCell ref="B34:B36"/>
    <mergeCell ref="A38:B38"/>
    <mergeCell ref="A2:B2"/>
    <mergeCell ref="A1:B1"/>
    <mergeCell ref="A40:B43"/>
    <mergeCell ref="A44:B44"/>
    <mergeCell ref="A46:B46"/>
    <mergeCell ref="A47:B47"/>
    <mergeCell ref="A50:B51"/>
    <mergeCell ref="A48:B48"/>
    <mergeCell ref="A49:B49"/>
  </mergeCells>
  <conditionalFormatting sqref="A62">
    <cfRule type="expression" dxfId="12" priority="87">
      <formula>#REF!=TRUE</formula>
    </cfRule>
  </conditionalFormatting>
  <conditionalFormatting sqref="A56">
    <cfRule type="expression" dxfId="11" priority="88">
      <formula>#REF!=TRUE</formula>
    </cfRule>
  </conditionalFormatting>
  <conditionalFormatting sqref="A50">
    <cfRule type="expression" dxfId="10" priority="1">
      <formula>#REF!=TRUE</formula>
    </cfRule>
  </conditionalFormatting>
  <dataValidations count="5">
    <dataValidation allowBlank="1" showInputMessage="1" showErrorMessage="1" promptTitle="Primary Point of Contact" prompt="POC -  Emergency Management Administrator" sqref="B9" xr:uid="{2EFFB65E-A223-46F4-A2F5-4F8756E570FC}"/>
    <dataValidation allowBlank="1" showInputMessage="1" showErrorMessage="1" promptTitle="Subrecipient Agreement Signatory" prompt="Primary Authorized Signer" sqref="A23:B23 A26:B26" xr:uid="{E228AB3F-D7A6-4396-8A44-D9C2E2384485}"/>
    <dataValidation allowBlank="1" showInputMessage="1" showErrorMessage="1" promptTitle="Additional Key Personnel" prompt="Optional - May list a third individual authorized to discuss EMPG_x000a_" sqref="A29:B29" xr:uid="{CAD3C808-D68B-4851-9D5D-FB0661FE2C42}"/>
    <dataValidation allowBlank="1" showInputMessage="1" showErrorMessage="1" promptTitle="***Required***" prompt="Primary Point of Contact _x000a_Emergency Management Administrator" sqref="A9" xr:uid="{FCFCEB30-B1CA-44F1-A140-0B796DA47561}"/>
    <dataValidation allowBlank="1" showInputMessage="1" showErrorMessage="1" promptTitle="***Required***" prompt="Must Submit at least two POC's for EMPG" sqref="A14:B14" xr:uid="{2A1163D5-C672-49EA-ACD5-7549A146CB6B}"/>
  </dataValidations>
  <pageMargins left="0.7" right="0.7"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38100</xdr:colOff>
                    <xdr:row>47</xdr:row>
                    <xdr:rowOff>0</xdr:rowOff>
                  </from>
                  <to>
                    <xdr:col>0</xdr:col>
                    <xdr:colOff>838200</xdr:colOff>
                    <xdr:row>48</xdr:row>
                    <xdr:rowOff>31750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0</xdr:col>
                    <xdr:colOff>38100</xdr:colOff>
                    <xdr:row>53</xdr:row>
                    <xdr:rowOff>0</xdr:rowOff>
                  </from>
                  <to>
                    <xdr:col>0</xdr:col>
                    <xdr:colOff>838200</xdr:colOff>
                    <xdr:row>54</xdr:row>
                    <xdr:rowOff>31750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0</xdr:col>
                    <xdr:colOff>38100</xdr:colOff>
                    <xdr:row>59</xdr:row>
                    <xdr:rowOff>0</xdr:rowOff>
                  </from>
                  <to>
                    <xdr:col>0</xdr:col>
                    <xdr:colOff>838200</xdr:colOff>
                    <xdr:row>60</xdr:row>
                    <xdr:rowOff>31750</xdr:rowOff>
                  </to>
                </anchor>
              </controlPr>
            </control>
          </mc:Choice>
        </mc:AlternateContent>
        <mc:AlternateContent xmlns:mc="http://schemas.openxmlformats.org/markup-compatibility/2006">
          <mc:Choice Requires="x14">
            <control shapeId="1072" r:id="rId7" name="Check Box 48">
              <controlPr defaultSize="0" autoFill="0" autoLine="0" autoPict="0">
                <anchor moveWithCells="1">
                  <from>
                    <xdr:col>0</xdr:col>
                    <xdr:colOff>38100</xdr:colOff>
                    <xdr:row>60</xdr:row>
                    <xdr:rowOff>0</xdr:rowOff>
                  </from>
                  <to>
                    <xdr:col>0</xdr:col>
                    <xdr:colOff>838200</xdr:colOff>
                    <xdr:row>61</xdr:row>
                    <xdr:rowOff>31750</xdr:rowOff>
                  </to>
                </anchor>
              </controlPr>
            </control>
          </mc:Choice>
        </mc:AlternateContent>
        <mc:AlternateContent xmlns:mc="http://schemas.openxmlformats.org/markup-compatibility/2006">
          <mc:Choice Requires="x14">
            <control shapeId="1073" r:id="rId8" name="Check Box 49">
              <controlPr defaultSize="0" autoFill="0" autoLine="0" autoPict="0">
                <anchor moveWithCells="1">
                  <from>
                    <xdr:col>0</xdr:col>
                    <xdr:colOff>38100</xdr:colOff>
                    <xdr:row>54</xdr:row>
                    <xdr:rowOff>0</xdr:rowOff>
                  </from>
                  <to>
                    <xdr:col>0</xdr:col>
                    <xdr:colOff>838200</xdr:colOff>
                    <xdr:row>55</xdr:row>
                    <xdr:rowOff>31750</xdr:rowOff>
                  </to>
                </anchor>
              </controlPr>
            </control>
          </mc:Choice>
        </mc:AlternateContent>
        <mc:AlternateContent xmlns:mc="http://schemas.openxmlformats.org/markup-compatibility/2006">
          <mc:Choice Requires="x14">
            <control shapeId="1074" r:id="rId9" name="Check Box 50">
              <controlPr defaultSize="0" autoFill="0" autoLine="0" autoPict="0">
                <anchor moveWithCells="1">
                  <from>
                    <xdr:col>0</xdr:col>
                    <xdr:colOff>38100</xdr:colOff>
                    <xdr:row>48</xdr:row>
                    <xdr:rowOff>0</xdr:rowOff>
                  </from>
                  <to>
                    <xdr:col>0</xdr:col>
                    <xdr:colOff>838200</xdr:colOff>
                    <xdr:row>49</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CD54A-065F-409B-9048-7F9857176373}">
  <sheetPr>
    <tabColor theme="3"/>
  </sheetPr>
  <dimension ref="A1:L29"/>
  <sheetViews>
    <sheetView workbookViewId="0">
      <selection activeCell="A5" sqref="A5:XFD5"/>
    </sheetView>
  </sheetViews>
  <sheetFormatPr defaultColWidth="0" defaultRowHeight="14.5" zeroHeight="1" x14ac:dyDescent="0.35"/>
  <cols>
    <col min="1" max="1" width="2" style="76" customWidth="1"/>
    <col min="2" max="3" width="3" style="104" customWidth="1"/>
    <col min="4" max="4" width="11.25" style="104" customWidth="1"/>
    <col min="5" max="5" width="5.25" style="104" customWidth="1"/>
    <col min="6" max="6" width="8.83203125" style="104" customWidth="1"/>
    <col min="7" max="7" width="12.83203125" style="104" customWidth="1"/>
    <col min="8" max="8" width="18.58203125" style="104" customWidth="1"/>
    <col min="9" max="9" width="10.5" style="104" customWidth="1"/>
    <col min="10" max="10" width="11.25" style="104" customWidth="1"/>
    <col min="11" max="11" width="10.58203125" style="104" customWidth="1"/>
    <col min="12" max="12" width="0.83203125" style="76" customWidth="1"/>
    <col min="13" max="16384" width="8" style="104" hidden="1"/>
  </cols>
  <sheetData>
    <row r="1" spans="1:12" ht="21" x14ac:dyDescent="0.5">
      <c r="A1" s="220" t="s">
        <v>238</v>
      </c>
      <c r="B1" s="220"/>
      <c r="C1" s="220"/>
      <c r="D1" s="220"/>
      <c r="E1" s="220"/>
      <c r="F1" s="220"/>
      <c r="G1" s="220"/>
      <c r="H1" s="220"/>
      <c r="I1" s="220"/>
      <c r="J1" s="220"/>
      <c r="K1" s="220"/>
      <c r="L1" s="220"/>
    </row>
    <row r="2" spans="1:12" ht="5.25" customHeight="1" x14ac:dyDescent="0.35">
      <c r="A2" s="221" t="s">
        <v>23</v>
      </c>
      <c r="B2" s="221"/>
      <c r="C2" s="221"/>
      <c r="D2" s="221"/>
      <c r="E2" s="221"/>
      <c r="F2" s="221"/>
      <c r="G2" s="221"/>
      <c r="H2" s="221"/>
      <c r="I2" s="221"/>
      <c r="J2" s="221"/>
      <c r="K2" s="221"/>
      <c r="L2" s="221"/>
    </row>
    <row r="3" spans="1:12" ht="18.75" customHeight="1" x14ac:dyDescent="0.35">
      <c r="A3" s="221"/>
      <c r="B3" s="221"/>
      <c r="C3" s="221"/>
      <c r="D3" s="221"/>
      <c r="E3" s="221"/>
      <c r="F3" s="221"/>
      <c r="G3" s="221"/>
      <c r="H3" s="221"/>
      <c r="I3" s="221"/>
      <c r="J3" s="221"/>
      <c r="K3" s="221"/>
      <c r="L3" s="221"/>
    </row>
    <row r="4" spans="1:12" ht="4" customHeight="1" x14ac:dyDescent="0.35">
      <c r="A4" s="216"/>
      <c r="B4" s="216"/>
      <c r="C4" s="216"/>
      <c r="D4" s="216"/>
      <c r="E4" s="216"/>
      <c r="F4" s="216"/>
      <c r="G4" s="216"/>
      <c r="H4" s="216"/>
      <c r="I4" s="216"/>
      <c r="J4" s="216"/>
      <c r="K4" s="216"/>
      <c r="L4" s="216"/>
    </row>
    <row r="5" spans="1:12" s="223" customFormat="1" x14ac:dyDescent="0.35">
      <c r="A5" s="222" t="s">
        <v>295</v>
      </c>
      <c r="B5" s="222"/>
      <c r="C5" s="222"/>
      <c r="D5" s="222"/>
      <c r="E5" s="222"/>
      <c r="F5" s="222"/>
      <c r="G5" s="222"/>
      <c r="H5" s="222"/>
      <c r="I5" s="222"/>
      <c r="J5" s="222"/>
      <c r="K5" s="222"/>
      <c r="L5" s="222"/>
    </row>
    <row r="6" spans="1:12" s="105" customFormat="1" x14ac:dyDescent="0.35">
      <c r="A6" s="224">
        <f>SUM('Applicant Information'!B5)</f>
        <v>0</v>
      </c>
      <c r="B6" s="224"/>
      <c r="C6" s="224"/>
      <c r="D6" s="224"/>
      <c r="E6" s="224"/>
      <c r="F6" s="224"/>
      <c r="G6" s="224"/>
      <c r="H6" s="224"/>
      <c r="I6" s="224"/>
      <c r="J6" s="224"/>
      <c r="K6" s="224"/>
    </row>
    <row r="7" spans="1:12" ht="8.15" customHeight="1" x14ac:dyDescent="0.35">
      <c r="A7" s="39"/>
      <c r="B7" s="39"/>
      <c r="C7" s="39"/>
      <c r="D7" s="39"/>
      <c r="E7" s="39"/>
      <c r="F7" s="39"/>
      <c r="G7" s="39"/>
      <c r="H7" s="39"/>
      <c r="I7" s="39"/>
      <c r="J7" s="39"/>
      <c r="K7" s="39"/>
      <c r="L7" s="39"/>
    </row>
    <row r="8" spans="1:12" ht="18.5" x14ac:dyDescent="0.35">
      <c r="A8" s="39"/>
      <c r="B8" s="219" t="s">
        <v>24</v>
      </c>
      <c r="C8" s="219"/>
      <c r="D8" s="219"/>
      <c r="E8" s="219"/>
      <c r="F8" s="219"/>
      <c r="G8" s="219"/>
      <c r="H8" s="219"/>
      <c r="I8" s="219"/>
      <c r="J8" s="219"/>
      <c r="K8" s="219"/>
      <c r="L8" s="39"/>
    </row>
    <row r="9" spans="1:12" ht="409.5" customHeight="1" x14ac:dyDescent="0.35">
      <c r="A9" s="39"/>
      <c r="B9" s="212" t="s">
        <v>305</v>
      </c>
      <c r="C9" s="212"/>
      <c r="D9" s="212"/>
      <c r="E9" s="212"/>
      <c r="F9" s="212"/>
      <c r="G9" s="212"/>
      <c r="H9" s="212"/>
      <c r="I9" s="212"/>
      <c r="J9" s="212"/>
      <c r="K9" s="212"/>
      <c r="L9" s="39"/>
    </row>
    <row r="10" spans="1:12" ht="4" customHeight="1" x14ac:dyDescent="0.35">
      <c r="A10" s="39"/>
      <c r="B10" s="39"/>
      <c r="C10" s="39"/>
      <c r="D10" s="39"/>
      <c r="E10" s="39"/>
      <c r="F10" s="39"/>
      <c r="G10" s="39"/>
      <c r="H10" s="39"/>
      <c r="I10" s="39"/>
      <c r="J10" s="39"/>
      <c r="K10" s="39"/>
      <c r="L10" s="39"/>
    </row>
    <row r="11" spans="1:12" ht="4" customHeight="1" x14ac:dyDescent="0.35">
      <c r="A11" s="216"/>
      <c r="B11" s="216"/>
      <c r="C11" s="216"/>
      <c r="D11" s="216"/>
      <c r="E11" s="216"/>
      <c r="F11" s="216"/>
      <c r="G11" s="216"/>
      <c r="H11" s="216"/>
      <c r="I11" s="216"/>
      <c r="J11" s="216"/>
      <c r="K11" s="216"/>
      <c r="L11" s="216"/>
    </row>
    <row r="12" spans="1:12" s="217" customFormat="1" ht="8.25" customHeight="1" x14ac:dyDescent="0.35"/>
    <row r="13" spans="1:12" ht="24" customHeight="1" x14ac:dyDescent="0.35">
      <c r="A13" s="39"/>
      <c r="B13" s="214"/>
      <c r="C13" s="214"/>
      <c r="D13" s="214"/>
      <c r="E13" s="214"/>
      <c r="F13" s="214"/>
      <c r="G13" s="214"/>
      <c r="H13" s="214"/>
      <c r="I13" s="213"/>
      <c r="J13" s="214"/>
      <c r="K13" s="214"/>
      <c r="L13" s="39"/>
    </row>
    <row r="14" spans="1:12" x14ac:dyDescent="0.35">
      <c r="A14" s="39"/>
      <c r="B14" s="40" t="s">
        <v>25</v>
      </c>
      <c r="C14" s="40"/>
      <c r="D14" s="40"/>
      <c r="E14" s="40"/>
      <c r="F14" s="40"/>
      <c r="G14" s="40"/>
      <c r="H14" s="40"/>
      <c r="I14" s="40"/>
      <c r="J14" s="40" t="s">
        <v>20</v>
      </c>
      <c r="K14" s="40"/>
      <c r="L14" s="39"/>
    </row>
    <row r="15" spans="1:12" x14ac:dyDescent="0.35">
      <c r="A15" s="39"/>
      <c r="B15" s="40"/>
      <c r="C15" s="40"/>
      <c r="D15" s="40"/>
      <c r="E15" s="40"/>
      <c r="F15" s="40"/>
      <c r="G15" s="40"/>
      <c r="H15" s="40"/>
      <c r="I15" s="40"/>
      <c r="J15" s="40"/>
      <c r="K15" s="40"/>
      <c r="L15" s="39"/>
    </row>
    <row r="16" spans="1:12" ht="18.5" x14ac:dyDescent="0.35">
      <c r="A16" s="39"/>
      <c r="B16" s="218">
        <f>SUM('Applicant Information'!B9)</f>
        <v>0</v>
      </c>
      <c r="C16" s="218"/>
      <c r="D16" s="218"/>
      <c r="E16" s="218"/>
      <c r="F16" s="218"/>
      <c r="G16" s="218"/>
      <c r="H16" s="218"/>
      <c r="I16" s="215" t="s">
        <v>26</v>
      </c>
      <c r="J16" s="215"/>
      <c r="K16" s="215"/>
      <c r="L16" s="39"/>
    </row>
    <row r="17" spans="1:12" s="108" customFormat="1" x14ac:dyDescent="0.35">
      <c r="A17" s="106"/>
      <c r="B17" s="107" t="s">
        <v>27</v>
      </c>
      <c r="C17" s="107"/>
      <c r="D17" s="107"/>
      <c r="E17" s="107"/>
      <c r="F17" s="107"/>
      <c r="G17" s="107"/>
      <c r="H17" s="107"/>
      <c r="I17" s="107"/>
      <c r="J17" s="107"/>
      <c r="K17" s="107"/>
      <c r="L17" s="106"/>
    </row>
    <row r="18" spans="1:12" x14ac:dyDescent="0.35">
      <c r="A18" s="39"/>
      <c r="B18" s="40"/>
      <c r="C18" s="40"/>
      <c r="D18" s="40"/>
      <c r="E18" s="40"/>
      <c r="F18" s="40"/>
      <c r="G18" s="40"/>
      <c r="H18" s="40"/>
      <c r="I18" s="40"/>
      <c r="J18" s="40"/>
      <c r="K18" s="40"/>
      <c r="L18" s="39"/>
    </row>
    <row r="19" spans="1:12" hidden="1" x14ac:dyDescent="0.35"/>
    <row r="20" spans="1:12" hidden="1" x14ac:dyDescent="0.35"/>
    <row r="21" spans="1:12" hidden="1" x14ac:dyDescent="0.35"/>
    <row r="22" spans="1:12" hidden="1" x14ac:dyDescent="0.35"/>
    <row r="23" spans="1:12" hidden="1" x14ac:dyDescent="0.35"/>
    <row r="24" spans="1:12" hidden="1" x14ac:dyDescent="0.35"/>
    <row r="25" spans="1:12" hidden="1" x14ac:dyDescent="0.35"/>
    <row r="26" spans="1:12" hidden="1" x14ac:dyDescent="0.35"/>
    <row r="27" spans="1:12" hidden="1" x14ac:dyDescent="0.35"/>
    <row r="28" spans="1:12" hidden="1" x14ac:dyDescent="0.35"/>
    <row r="29" spans="1:12" hidden="1" x14ac:dyDescent="0.35"/>
  </sheetData>
  <mergeCells count="13">
    <mergeCell ref="B8:K8"/>
    <mergeCell ref="A1:L1"/>
    <mergeCell ref="A2:L3"/>
    <mergeCell ref="A4:L4"/>
    <mergeCell ref="A5:XFD5"/>
    <mergeCell ref="A6:K6"/>
    <mergeCell ref="B9:K9"/>
    <mergeCell ref="I13:K13"/>
    <mergeCell ref="I16:K16"/>
    <mergeCell ref="A11:L11"/>
    <mergeCell ref="A12:XFD12"/>
    <mergeCell ref="B13:H13"/>
    <mergeCell ref="B16:H16"/>
  </mergeCells>
  <dataValidations count="1">
    <dataValidation allowBlank="1" showInputMessage="1" showErrorMessage="1" prompt="Name is Autofilled from Applicant Information Section" sqref="B16:H16" xr:uid="{8013DBEB-5104-4765-B8EA-67BE5D34EE6E}"/>
  </dataValidations>
  <pageMargins left="0.25" right="0.25"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EF079-1616-45B7-B7A5-8CBF5DFF73F5}">
  <sheetPr>
    <tabColor theme="3"/>
  </sheetPr>
  <dimension ref="A1:D15"/>
  <sheetViews>
    <sheetView showGridLines="0" workbookViewId="0">
      <selection activeCell="A3" sqref="A3:D3"/>
    </sheetView>
  </sheetViews>
  <sheetFormatPr defaultRowHeight="14.5" x14ac:dyDescent="0.35"/>
  <cols>
    <col min="2" max="2" width="38.33203125" customWidth="1"/>
    <col min="3" max="3" width="90.83203125" customWidth="1"/>
    <col min="5" max="5" width="5.33203125" customWidth="1"/>
  </cols>
  <sheetData>
    <row r="1" spans="1:4" ht="18.5" x14ac:dyDescent="0.45">
      <c r="A1" s="230" t="s">
        <v>239</v>
      </c>
      <c r="B1" s="231"/>
      <c r="C1" s="231"/>
      <c r="D1" s="232"/>
    </row>
    <row r="2" spans="1:4" ht="30.75" customHeight="1" x14ac:dyDescent="0.5">
      <c r="A2" s="228" t="s">
        <v>1</v>
      </c>
      <c r="B2" s="229"/>
      <c r="C2" s="14">
        <f>SUM('Applicant Information'!B5)</f>
        <v>0</v>
      </c>
      <c r="D2" s="13"/>
    </row>
    <row r="3" spans="1:4" ht="18.5" x14ac:dyDescent="0.45">
      <c r="A3" s="233" t="s">
        <v>31</v>
      </c>
      <c r="B3" s="234"/>
      <c r="C3" s="234"/>
      <c r="D3" s="235"/>
    </row>
    <row r="4" spans="1:4" ht="5.25" customHeight="1" x14ac:dyDescent="0.35">
      <c r="A4" s="242"/>
      <c r="B4" s="243"/>
      <c r="C4" s="243"/>
      <c r="D4" s="244"/>
    </row>
    <row r="5" spans="1:4" ht="82.5" customHeight="1" x14ac:dyDescent="0.35">
      <c r="A5" s="245" t="s">
        <v>219</v>
      </c>
      <c r="B5" s="246"/>
      <c r="C5" s="246"/>
      <c r="D5" s="247"/>
    </row>
    <row r="6" spans="1:4" ht="15" customHeight="1" x14ac:dyDescent="0.35">
      <c r="A6" s="236" t="s">
        <v>256</v>
      </c>
      <c r="B6" s="237"/>
      <c r="C6" s="237"/>
      <c r="D6" s="238"/>
    </row>
    <row r="7" spans="1:4" ht="76.5" customHeight="1" x14ac:dyDescent="0.35">
      <c r="A7" s="239"/>
      <c r="B7" s="240"/>
      <c r="C7" s="240"/>
      <c r="D7" s="241"/>
    </row>
    <row r="8" spans="1:4" ht="30.75" customHeight="1" x14ac:dyDescent="0.35">
      <c r="A8" s="236" t="s">
        <v>257</v>
      </c>
      <c r="B8" s="237"/>
      <c r="C8" s="237"/>
      <c r="D8" s="238"/>
    </row>
    <row r="9" spans="1:4" ht="64.5" customHeight="1" x14ac:dyDescent="0.35">
      <c r="A9" s="239"/>
      <c r="B9" s="240"/>
      <c r="C9" s="240"/>
      <c r="D9" s="241"/>
    </row>
    <row r="10" spans="1:4" ht="19.5" customHeight="1" x14ac:dyDescent="0.35">
      <c r="A10" s="236" t="s">
        <v>260</v>
      </c>
      <c r="B10" s="237"/>
      <c r="C10" s="237"/>
      <c r="D10" s="238"/>
    </row>
    <row r="11" spans="1:4" ht="99.75" customHeight="1" x14ac:dyDescent="0.35">
      <c r="A11" s="239"/>
      <c r="B11" s="240"/>
      <c r="C11" s="240"/>
      <c r="D11" s="241"/>
    </row>
    <row r="12" spans="1:4" x14ac:dyDescent="0.35">
      <c r="A12" s="236" t="s">
        <v>258</v>
      </c>
      <c r="B12" s="237"/>
      <c r="C12" s="237"/>
      <c r="D12" s="238"/>
    </row>
    <row r="13" spans="1:4" ht="99.75" customHeight="1" x14ac:dyDescent="0.35">
      <c r="A13" s="239"/>
      <c r="B13" s="240"/>
      <c r="C13" s="240"/>
      <c r="D13" s="241"/>
    </row>
    <row r="14" spans="1:4" ht="15" customHeight="1" x14ac:dyDescent="0.35">
      <c r="A14" s="236" t="s">
        <v>259</v>
      </c>
      <c r="B14" s="237"/>
      <c r="C14" s="237"/>
      <c r="D14" s="238"/>
    </row>
    <row r="15" spans="1:4" ht="156.75" customHeight="1" thickBot="1" x14ac:dyDescent="0.4">
      <c r="A15" s="225"/>
      <c r="B15" s="226"/>
      <c r="C15" s="226"/>
      <c r="D15" s="227"/>
    </row>
  </sheetData>
  <protectedRanges>
    <protectedRange sqref="B9:C9 B15:C15 B11:C11 B7:C7 B13:C13" name="Range1"/>
  </protectedRanges>
  <mergeCells count="15">
    <mergeCell ref="A15:D15"/>
    <mergeCell ref="A2:B2"/>
    <mergeCell ref="A1:D1"/>
    <mergeCell ref="A3:D3"/>
    <mergeCell ref="A6:D6"/>
    <mergeCell ref="A7:D7"/>
    <mergeCell ref="A8:D8"/>
    <mergeCell ref="A9:D9"/>
    <mergeCell ref="A4:D4"/>
    <mergeCell ref="A5:D5"/>
    <mergeCell ref="A10:D10"/>
    <mergeCell ref="A11:D11"/>
    <mergeCell ref="A12:D12"/>
    <mergeCell ref="A13:D13"/>
    <mergeCell ref="A14:D14"/>
  </mergeCells>
  <dataValidations count="3">
    <dataValidation allowBlank="1" showInputMessage="1" showErrorMessage="1" promptTitle="Grant Investment Strategy" prompt="Provide a narrative overview of the county preparedness investment strategy by addressing each of the sections below." sqref="A3" xr:uid="{A429E1E8-EF20-46A0-B31B-7372CE8DD176}"/>
    <dataValidation allowBlank="1" showInputMessage="1" showErrorMessage="1" prompt="County is Autofilled from Applicant Information Section" sqref="C2" xr:uid="{B86AEB84-602D-4A25-AF6E-C93C3F5A4FEB}"/>
    <dataValidation allowBlank="1" showInputMessage="1" showErrorMessage="1" prompt=" (Based on THIRA/SPR, Hazard Mitigation Plans, or Other Applicable Information Sources)" sqref="A7:D7 A9:D9" xr:uid="{74E7FE99-D369-4DE5-BBD1-301680BDF2BA}"/>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158FF-A4FC-4DAA-96ED-155D2DDEFA25}">
  <sheetPr>
    <tabColor theme="3"/>
  </sheetPr>
  <dimension ref="A1:M46"/>
  <sheetViews>
    <sheetView showGridLines="0" zoomScaleNormal="100" workbookViewId="0">
      <selection activeCell="B29" sqref="B29:F29"/>
    </sheetView>
  </sheetViews>
  <sheetFormatPr defaultColWidth="18.08203125" defaultRowHeight="18.5" x14ac:dyDescent="0.45"/>
  <cols>
    <col min="1" max="5" width="18.08203125" style="18"/>
    <col min="6" max="6" width="14.33203125" style="18" bestFit="1" customWidth="1"/>
    <col min="7" max="7" width="18.08203125" style="18"/>
    <col min="8" max="10" width="18.08203125" style="24"/>
    <col min="11" max="12" width="18.08203125" style="18"/>
    <col min="13" max="13" width="18.08203125" style="24"/>
    <col min="14" max="16384" width="18.08203125" style="18"/>
  </cols>
  <sheetData>
    <row r="1" spans="1:13" x14ac:dyDescent="0.45">
      <c r="A1" s="259" t="s">
        <v>281</v>
      </c>
      <c r="B1" s="259"/>
      <c r="C1" s="259"/>
      <c r="D1" s="259"/>
      <c r="E1" s="259"/>
      <c r="F1" s="259"/>
      <c r="G1" s="259"/>
      <c r="H1" s="259"/>
      <c r="I1" s="259"/>
      <c r="J1" s="259"/>
      <c r="K1" s="259"/>
      <c r="L1" s="259"/>
      <c r="M1" s="259"/>
    </row>
    <row r="2" spans="1:13" s="20" customFormat="1" ht="6" customHeight="1" x14ac:dyDescent="0.45">
      <c r="A2" s="19"/>
      <c r="B2" s="19"/>
      <c r="C2" s="19"/>
      <c r="D2" s="19"/>
      <c r="E2" s="19"/>
      <c r="F2" s="19"/>
      <c r="G2" s="19"/>
      <c r="H2" s="19"/>
      <c r="I2" s="19"/>
      <c r="J2" s="19"/>
      <c r="K2" s="19"/>
      <c r="M2" s="21"/>
    </row>
    <row r="3" spans="1:13" x14ac:dyDescent="0.45">
      <c r="A3" s="260" t="s">
        <v>306</v>
      </c>
      <c r="B3" s="260"/>
      <c r="C3" s="261"/>
      <c r="D3" s="263">
        <f>SUM('Applicant Information'!B5)</f>
        <v>0</v>
      </c>
      <c r="E3" s="264"/>
      <c r="F3" s="264"/>
      <c r="G3" s="264"/>
      <c r="H3" s="264"/>
      <c r="I3" s="264"/>
      <c r="J3" s="264"/>
      <c r="K3" s="264"/>
      <c r="L3" s="264"/>
      <c r="M3" s="265"/>
    </row>
    <row r="4" spans="1:13" ht="7.5" customHeight="1" x14ac:dyDescent="0.45">
      <c r="A4" s="22"/>
      <c r="B4" s="22"/>
      <c r="C4" s="22"/>
      <c r="D4" s="22"/>
      <c r="E4" s="22"/>
      <c r="F4" s="22"/>
      <c r="G4" s="22"/>
      <c r="H4" s="23"/>
      <c r="I4" s="23"/>
      <c r="J4" s="23"/>
    </row>
    <row r="5" spans="1:13" ht="55.5" x14ac:dyDescent="0.45">
      <c r="A5" s="25" t="s">
        <v>32</v>
      </c>
      <c r="B5" s="262" t="s">
        <v>271</v>
      </c>
      <c r="C5" s="262"/>
      <c r="D5" s="262"/>
      <c r="E5" s="262"/>
      <c r="F5" s="262"/>
      <c r="G5" s="26" t="s">
        <v>272</v>
      </c>
      <c r="H5" s="26" t="s">
        <v>273</v>
      </c>
      <c r="I5" s="27" t="s">
        <v>274</v>
      </c>
      <c r="J5" s="266" t="s">
        <v>275</v>
      </c>
      <c r="K5" s="266"/>
      <c r="L5" s="26" t="s">
        <v>33</v>
      </c>
      <c r="M5" s="28" t="s">
        <v>282</v>
      </c>
    </row>
    <row r="6" spans="1:13" ht="20.149999999999999" customHeight="1" x14ac:dyDescent="0.45">
      <c r="A6" s="248" t="s">
        <v>276</v>
      </c>
      <c r="B6" s="267"/>
      <c r="C6" s="251"/>
      <c r="D6" s="251"/>
      <c r="E6" s="251"/>
      <c r="F6" s="251"/>
      <c r="G6" s="29"/>
      <c r="H6" s="29"/>
      <c r="I6" s="30"/>
      <c r="J6" s="252"/>
      <c r="K6" s="253"/>
      <c r="L6" s="30"/>
      <c r="M6" s="31"/>
    </row>
    <row r="7" spans="1:13" ht="20.149999999999999" customHeight="1" x14ac:dyDescent="0.45">
      <c r="A7" s="249"/>
      <c r="B7" s="267"/>
      <c r="C7" s="251"/>
      <c r="D7" s="251"/>
      <c r="E7" s="251"/>
      <c r="F7" s="251"/>
      <c r="G7" s="29"/>
      <c r="H7" s="29"/>
      <c r="I7" s="30"/>
      <c r="J7" s="252"/>
      <c r="K7" s="253"/>
      <c r="L7" s="30"/>
      <c r="M7" s="31"/>
    </row>
    <row r="8" spans="1:13" ht="20.149999999999999" customHeight="1" x14ac:dyDescent="0.45">
      <c r="A8" s="249"/>
      <c r="B8" s="267"/>
      <c r="C8" s="251"/>
      <c r="D8" s="251"/>
      <c r="E8" s="251"/>
      <c r="F8" s="251"/>
      <c r="G8" s="29"/>
      <c r="H8" s="29"/>
      <c r="I8" s="30"/>
      <c r="J8" s="252"/>
      <c r="K8" s="253"/>
      <c r="L8" s="30"/>
      <c r="M8" s="31"/>
    </row>
    <row r="9" spans="1:13" ht="20.149999999999999" customHeight="1" x14ac:dyDescent="0.45">
      <c r="A9" s="249"/>
      <c r="B9" s="267"/>
      <c r="C9" s="251"/>
      <c r="D9" s="251"/>
      <c r="E9" s="251"/>
      <c r="F9" s="251"/>
      <c r="G9" s="29"/>
      <c r="H9" s="29"/>
      <c r="I9" s="30"/>
      <c r="J9" s="252"/>
      <c r="K9" s="253"/>
      <c r="L9" s="30"/>
      <c r="M9" s="31"/>
    </row>
    <row r="10" spans="1:13" ht="20.149999999999999" customHeight="1" x14ac:dyDescent="0.45">
      <c r="A10" s="249"/>
      <c r="B10" s="267"/>
      <c r="C10" s="251"/>
      <c r="D10" s="251"/>
      <c r="E10" s="251"/>
      <c r="F10" s="251"/>
      <c r="G10" s="29"/>
      <c r="H10" s="29"/>
      <c r="I10" s="30"/>
      <c r="J10" s="252"/>
      <c r="K10" s="253"/>
      <c r="L10" s="30"/>
      <c r="M10" s="31"/>
    </row>
    <row r="11" spans="1:13" s="24" customFormat="1" ht="20.149999999999999" customHeight="1" x14ac:dyDescent="0.35">
      <c r="A11" s="250"/>
      <c r="B11" s="267"/>
      <c r="C11" s="251"/>
      <c r="D11" s="251"/>
      <c r="E11" s="251"/>
      <c r="F11" s="251"/>
      <c r="G11" s="29"/>
      <c r="H11" s="29"/>
      <c r="I11" s="30"/>
      <c r="J11" s="252"/>
      <c r="K11" s="253"/>
      <c r="L11" s="30"/>
      <c r="M11" s="31"/>
    </row>
    <row r="12" spans="1:13" ht="55.5" x14ac:dyDescent="0.45">
      <c r="A12" s="32" t="s">
        <v>34</v>
      </c>
      <c r="B12" s="254" t="s">
        <v>271</v>
      </c>
      <c r="C12" s="254"/>
      <c r="D12" s="254"/>
      <c r="E12" s="254"/>
      <c r="F12" s="254"/>
      <c r="G12" s="33" t="s">
        <v>272</v>
      </c>
      <c r="H12" s="33" t="s">
        <v>273</v>
      </c>
      <c r="I12" s="33" t="s">
        <v>274</v>
      </c>
      <c r="J12" s="255" t="s">
        <v>275</v>
      </c>
      <c r="K12" s="256"/>
      <c r="L12" s="33" t="s">
        <v>33</v>
      </c>
      <c r="M12" s="34" t="s">
        <v>282</v>
      </c>
    </row>
    <row r="13" spans="1:13" ht="20.149999999999999" customHeight="1" x14ac:dyDescent="0.45">
      <c r="A13" s="248" t="s">
        <v>277</v>
      </c>
      <c r="B13" s="251"/>
      <c r="C13" s="251"/>
      <c r="D13" s="251"/>
      <c r="E13" s="251"/>
      <c r="F13" s="251"/>
      <c r="G13" s="29"/>
      <c r="H13" s="29"/>
      <c r="I13" s="30"/>
      <c r="J13" s="252"/>
      <c r="K13" s="253"/>
      <c r="L13" s="35"/>
      <c r="M13" s="36"/>
    </row>
    <row r="14" spans="1:13" ht="20.149999999999999" customHeight="1" x14ac:dyDescent="0.45">
      <c r="A14" s="249"/>
      <c r="B14" s="251"/>
      <c r="C14" s="251"/>
      <c r="D14" s="251"/>
      <c r="E14" s="251"/>
      <c r="F14" s="251"/>
      <c r="G14" s="29"/>
      <c r="H14" s="29"/>
      <c r="I14" s="30"/>
      <c r="J14" s="252"/>
      <c r="K14" s="253"/>
      <c r="L14" s="35"/>
      <c r="M14" s="36"/>
    </row>
    <row r="15" spans="1:13" ht="20.149999999999999" customHeight="1" x14ac:dyDescent="0.45">
      <c r="A15" s="249"/>
      <c r="B15" s="251"/>
      <c r="C15" s="251"/>
      <c r="D15" s="251"/>
      <c r="E15" s="251"/>
      <c r="F15" s="251"/>
      <c r="G15" s="29"/>
      <c r="H15" s="29"/>
      <c r="I15" s="30"/>
      <c r="J15" s="252"/>
      <c r="K15" s="253"/>
      <c r="L15" s="30"/>
      <c r="M15" s="31"/>
    </row>
    <row r="16" spans="1:13" ht="20.149999999999999" customHeight="1" x14ac:dyDescent="0.45">
      <c r="A16" s="249"/>
      <c r="B16" s="251"/>
      <c r="C16" s="251"/>
      <c r="D16" s="251"/>
      <c r="E16" s="251"/>
      <c r="F16" s="251"/>
      <c r="G16" s="29"/>
      <c r="H16" s="29"/>
      <c r="I16" s="30"/>
      <c r="J16" s="252"/>
      <c r="K16" s="253"/>
      <c r="L16" s="30"/>
      <c r="M16" s="31"/>
    </row>
    <row r="17" spans="1:13" ht="20.149999999999999" customHeight="1" x14ac:dyDescent="0.45">
      <c r="A17" s="249"/>
      <c r="B17" s="251"/>
      <c r="C17" s="251"/>
      <c r="D17" s="251"/>
      <c r="E17" s="251"/>
      <c r="F17" s="251"/>
      <c r="G17" s="29"/>
      <c r="H17" s="29"/>
      <c r="I17" s="30"/>
      <c r="J17" s="252"/>
      <c r="K17" s="253"/>
      <c r="L17" s="30"/>
      <c r="M17" s="31"/>
    </row>
    <row r="18" spans="1:13" s="24" customFormat="1" ht="20.149999999999999" customHeight="1" x14ac:dyDescent="0.35">
      <c r="A18" s="250"/>
      <c r="B18" s="251"/>
      <c r="C18" s="251"/>
      <c r="D18" s="251"/>
      <c r="E18" s="251"/>
      <c r="F18" s="251"/>
      <c r="G18" s="29"/>
      <c r="H18" s="29"/>
      <c r="I18" s="30"/>
      <c r="J18" s="252"/>
      <c r="K18" s="253"/>
      <c r="L18" s="30"/>
      <c r="M18" s="31"/>
    </row>
    <row r="19" spans="1:13" ht="55.5" x14ac:dyDescent="0.45">
      <c r="A19" s="37" t="s">
        <v>35</v>
      </c>
      <c r="B19" s="262" t="s">
        <v>271</v>
      </c>
      <c r="C19" s="262"/>
      <c r="D19" s="262"/>
      <c r="E19" s="262"/>
      <c r="F19" s="262"/>
      <c r="G19" s="26" t="s">
        <v>272</v>
      </c>
      <c r="H19" s="26" t="s">
        <v>273</v>
      </c>
      <c r="I19" s="26" t="s">
        <v>274</v>
      </c>
      <c r="J19" s="257" t="s">
        <v>275</v>
      </c>
      <c r="K19" s="258"/>
      <c r="L19" s="26" t="s">
        <v>33</v>
      </c>
      <c r="M19" s="28" t="s">
        <v>282</v>
      </c>
    </row>
    <row r="20" spans="1:13" ht="20.149999999999999" customHeight="1" x14ac:dyDescent="0.45">
      <c r="A20" s="248" t="s">
        <v>278</v>
      </c>
      <c r="B20" s="251"/>
      <c r="C20" s="251"/>
      <c r="D20" s="251"/>
      <c r="E20" s="251"/>
      <c r="F20" s="251"/>
      <c r="G20" s="29"/>
      <c r="H20" s="29"/>
      <c r="I20" s="30"/>
      <c r="J20" s="252"/>
      <c r="K20" s="253"/>
      <c r="L20" s="30"/>
      <c r="M20" s="31"/>
    </row>
    <row r="21" spans="1:13" ht="20.149999999999999" customHeight="1" x14ac:dyDescent="0.45">
      <c r="A21" s="249"/>
      <c r="B21" s="251"/>
      <c r="C21" s="251"/>
      <c r="D21" s="251"/>
      <c r="E21" s="251"/>
      <c r="F21" s="251"/>
      <c r="G21" s="29"/>
      <c r="H21" s="29"/>
      <c r="I21" s="30"/>
      <c r="J21" s="252"/>
      <c r="K21" s="253"/>
      <c r="L21" s="30"/>
      <c r="M21" s="31"/>
    </row>
    <row r="22" spans="1:13" ht="20.149999999999999" customHeight="1" x14ac:dyDescent="0.45">
      <c r="A22" s="249"/>
      <c r="B22" s="251"/>
      <c r="C22" s="251"/>
      <c r="D22" s="251"/>
      <c r="E22" s="251"/>
      <c r="F22" s="251"/>
      <c r="G22" s="29"/>
      <c r="H22" s="29"/>
      <c r="I22" s="30"/>
      <c r="J22" s="252"/>
      <c r="K22" s="253"/>
      <c r="L22" s="30"/>
      <c r="M22" s="31"/>
    </row>
    <row r="23" spans="1:13" ht="20.149999999999999" customHeight="1" x14ac:dyDescent="0.45">
      <c r="A23" s="249"/>
      <c r="B23" s="251"/>
      <c r="C23" s="251"/>
      <c r="D23" s="251"/>
      <c r="E23" s="251"/>
      <c r="F23" s="251"/>
      <c r="G23" s="29"/>
      <c r="H23" s="29"/>
      <c r="I23" s="30"/>
      <c r="J23" s="252"/>
      <c r="K23" s="253"/>
      <c r="L23" s="30"/>
      <c r="M23" s="31"/>
    </row>
    <row r="24" spans="1:13" ht="20.149999999999999" customHeight="1" x14ac:dyDescent="0.45">
      <c r="A24" s="249"/>
      <c r="B24" s="251"/>
      <c r="C24" s="251"/>
      <c r="D24" s="251"/>
      <c r="E24" s="251"/>
      <c r="F24" s="251"/>
      <c r="G24" s="29"/>
      <c r="H24" s="29"/>
      <c r="I24" s="30"/>
      <c r="J24" s="252"/>
      <c r="K24" s="253"/>
      <c r="L24" s="30"/>
      <c r="M24" s="31"/>
    </row>
    <row r="25" spans="1:13" s="24" customFormat="1" ht="20.149999999999999" customHeight="1" x14ac:dyDescent="0.35">
      <c r="A25" s="250"/>
      <c r="B25" s="251"/>
      <c r="C25" s="251"/>
      <c r="D25" s="251"/>
      <c r="E25" s="251"/>
      <c r="F25" s="251"/>
      <c r="G25" s="29"/>
      <c r="H25" s="29"/>
      <c r="I25" s="30"/>
      <c r="J25" s="252"/>
      <c r="K25" s="253"/>
      <c r="L25" s="30"/>
      <c r="M25" s="31"/>
    </row>
    <row r="26" spans="1:13" ht="55.5" x14ac:dyDescent="0.45">
      <c r="A26" s="38" t="s">
        <v>36</v>
      </c>
      <c r="B26" s="254" t="s">
        <v>271</v>
      </c>
      <c r="C26" s="254"/>
      <c r="D26" s="254"/>
      <c r="E26" s="254"/>
      <c r="F26" s="254"/>
      <c r="G26" s="33" t="s">
        <v>272</v>
      </c>
      <c r="H26" s="33" t="s">
        <v>273</v>
      </c>
      <c r="I26" s="33" t="s">
        <v>274</v>
      </c>
      <c r="J26" s="255" t="s">
        <v>275</v>
      </c>
      <c r="K26" s="256"/>
      <c r="L26" s="33" t="s">
        <v>33</v>
      </c>
      <c r="M26" s="34" t="s">
        <v>282</v>
      </c>
    </row>
    <row r="27" spans="1:13" ht="20.149999999999999" customHeight="1" x14ac:dyDescent="0.45">
      <c r="A27" s="248" t="s">
        <v>279</v>
      </c>
      <c r="B27" s="251"/>
      <c r="C27" s="251"/>
      <c r="D27" s="251"/>
      <c r="E27" s="251"/>
      <c r="F27" s="251"/>
      <c r="G27" s="29"/>
      <c r="H27" s="29"/>
      <c r="I27" s="30"/>
      <c r="J27" s="252"/>
      <c r="K27" s="253"/>
      <c r="L27" s="30"/>
      <c r="M27" s="31"/>
    </row>
    <row r="28" spans="1:13" ht="20.149999999999999" customHeight="1" x14ac:dyDescent="0.45">
      <c r="A28" s="249"/>
      <c r="B28" s="251"/>
      <c r="C28" s="251"/>
      <c r="D28" s="251"/>
      <c r="E28" s="251"/>
      <c r="F28" s="251"/>
      <c r="G28" s="29"/>
      <c r="H28" s="29"/>
      <c r="I28" s="30"/>
      <c r="J28" s="252"/>
      <c r="K28" s="253"/>
      <c r="L28" s="30"/>
      <c r="M28" s="31"/>
    </row>
    <row r="29" spans="1:13" ht="20.149999999999999" customHeight="1" x14ac:dyDescent="0.45">
      <c r="A29" s="249"/>
      <c r="B29" s="251"/>
      <c r="C29" s="251"/>
      <c r="D29" s="251"/>
      <c r="E29" s="251"/>
      <c r="F29" s="251"/>
      <c r="G29" s="29"/>
      <c r="H29" s="29"/>
      <c r="I29" s="30"/>
      <c r="J29" s="252"/>
      <c r="K29" s="253"/>
      <c r="L29" s="30"/>
      <c r="M29" s="31"/>
    </row>
    <row r="30" spans="1:13" ht="20.149999999999999" customHeight="1" x14ac:dyDescent="0.45">
      <c r="A30" s="249"/>
      <c r="B30" s="251"/>
      <c r="C30" s="251"/>
      <c r="D30" s="251"/>
      <c r="E30" s="251"/>
      <c r="F30" s="251"/>
      <c r="G30" s="29"/>
      <c r="H30" s="29"/>
      <c r="I30" s="30"/>
      <c r="J30" s="252"/>
      <c r="K30" s="253"/>
      <c r="L30" s="30"/>
      <c r="M30" s="31"/>
    </row>
    <row r="31" spans="1:13" ht="20.149999999999999" customHeight="1" x14ac:dyDescent="0.45">
      <c r="A31" s="249"/>
      <c r="B31" s="251"/>
      <c r="C31" s="251"/>
      <c r="D31" s="251"/>
      <c r="E31" s="251"/>
      <c r="F31" s="251"/>
      <c r="G31" s="29"/>
      <c r="H31" s="29"/>
      <c r="I31" s="30"/>
      <c r="J31" s="252"/>
      <c r="K31" s="253"/>
      <c r="L31" s="30"/>
      <c r="M31" s="31"/>
    </row>
    <row r="32" spans="1:13" s="24" customFormat="1" ht="20.149999999999999" customHeight="1" x14ac:dyDescent="0.35">
      <c r="A32" s="250"/>
      <c r="B32" s="251"/>
      <c r="C32" s="251"/>
      <c r="D32" s="251"/>
      <c r="E32" s="251"/>
      <c r="F32" s="251"/>
      <c r="G32" s="29"/>
      <c r="H32" s="29"/>
      <c r="I32" s="30"/>
      <c r="J32" s="252"/>
      <c r="K32" s="253"/>
      <c r="L32" s="30"/>
      <c r="M32" s="31"/>
    </row>
    <row r="33" spans="1:13" ht="55.5" x14ac:dyDescent="0.45">
      <c r="A33" s="37" t="s">
        <v>280</v>
      </c>
      <c r="B33" s="262" t="s">
        <v>271</v>
      </c>
      <c r="C33" s="262"/>
      <c r="D33" s="262"/>
      <c r="E33" s="262"/>
      <c r="F33" s="262"/>
      <c r="G33" s="26" t="s">
        <v>272</v>
      </c>
      <c r="H33" s="26" t="s">
        <v>273</v>
      </c>
      <c r="I33" s="26" t="s">
        <v>274</v>
      </c>
      <c r="J33" s="257" t="s">
        <v>275</v>
      </c>
      <c r="K33" s="258"/>
      <c r="L33" s="26" t="s">
        <v>33</v>
      </c>
      <c r="M33" s="28" t="s">
        <v>282</v>
      </c>
    </row>
    <row r="34" spans="1:13" ht="20.149999999999999" customHeight="1" x14ac:dyDescent="0.45">
      <c r="A34" s="248" t="s">
        <v>284</v>
      </c>
      <c r="B34" s="251"/>
      <c r="C34" s="251"/>
      <c r="D34" s="251"/>
      <c r="E34" s="251"/>
      <c r="F34" s="251"/>
      <c r="G34" s="29"/>
      <c r="H34" s="29"/>
      <c r="I34" s="30"/>
      <c r="J34" s="252"/>
      <c r="K34" s="253"/>
      <c r="L34" s="30"/>
      <c r="M34" s="31"/>
    </row>
    <row r="35" spans="1:13" ht="20.149999999999999" customHeight="1" x14ac:dyDescent="0.45">
      <c r="A35" s="249"/>
      <c r="B35" s="251"/>
      <c r="C35" s="251"/>
      <c r="D35" s="251"/>
      <c r="E35" s="251"/>
      <c r="F35" s="251"/>
      <c r="G35" s="29"/>
      <c r="H35" s="29"/>
      <c r="I35" s="30"/>
      <c r="J35" s="252"/>
      <c r="K35" s="253"/>
      <c r="L35" s="30"/>
      <c r="M35" s="31"/>
    </row>
    <row r="36" spans="1:13" ht="20.149999999999999" customHeight="1" x14ac:dyDescent="0.45">
      <c r="A36" s="249"/>
      <c r="B36" s="251"/>
      <c r="C36" s="251"/>
      <c r="D36" s="251"/>
      <c r="E36" s="251"/>
      <c r="F36" s="251"/>
      <c r="G36" s="29"/>
      <c r="H36" s="29"/>
      <c r="I36" s="30"/>
      <c r="J36" s="252"/>
      <c r="K36" s="253"/>
      <c r="L36" s="30"/>
      <c r="M36" s="31"/>
    </row>
    <row r="37" spans="1:13" ht="20.149999999999999" customHeight="1" x14ac:dyDescent="0.45">
      <c r="A37" s="249"/>
      <c r="B37" s="251"/>
      <c r="C37" s="251"/>
      <c r="D37" s="251"/>
      <c r="E37" s="251"/>
      <c r="F37" s="251"/>
      <c r="G37" s="29"/>
      <c r="H37" s="29"/>
      <c r="I37" s="30"/>
      <c r="J37" s="252"/>
      <c r="K37" s="253"/>
      <c r="L37" s="30"/>
      <c r="M37" s="31"/>
    </row>
    <row r="38" spans="1:13" ht="20.149999999999999" customHeight="1" x14ac:dyDescent="0.45">
      <c r="A38" s="249"/>
      <c r="B38" s="251"/>
      <c r="C38" s="251"/>
      <c r="D38" s="251"/>
      <c r="E38" s="251"/>
      <c r="F38" s="251"/>
      <c r="G38" s="29"/>
      <c r="H38" s="29"/>
      <c r="I38" s="30"/>
      <c r="J38" s="252"/>
      <c r="K38" s="253"/>
      <c r="L38" s="30"/>
      <c r="M38" s="31"/>
    </row>
    <row r="39" spans="1:13" ht="20.149999999999999" customHeight="1" x14ac:dyDescent="0.45">
      <c r="A39" s="250"/>
      <c r="B39" s="251"/>
      <c r="C39" s="251"/>
      <c r="D39" s="251"/>
      <c r="E39" s="251"/>
      <c r="F39" s="251"/>
      <c r="G39" s="29"/>
      <c r="H39" s="29"/>
      <c r="I39" s="30"/>
      <c r="J39" s="252"/>
      <c r="K39" s="253"/>
      <c r="L39" s="30"/>
      <c r="M39" s="31"/>
    </row>
    <row r="40" spans="1:13" ht="55.5" x14ac:dyDescent="0.45">
      <c r="A40" s="38" t="s">
        <v>283</v>
      </c>
      <c r="B40" s="254" t="s">
        <v>271</v>
      </c>
      <c r="C40" s="254"/>
      <c r="D40" s="254"/>
      <c r="E40" s="254"/>
      <c r="F40" s="254"/>
      <c r="G40" s="33" t="s">
        <v>272</v>
      </c>
      <c r="H40" s="33" t="s">
        <v>273</v>
      </c>
      <c r="I40" s="33" t="s">
        <v>274</v>
      </c>
      <c r="J40" s="255" t="s">
        <v>275</v>
      </c>
      <c r="K40" s="256"/>
      <c r="L40" s="33" t="s">
        <v>33</v>
      </c>
      <c r="M40" s="34" t="s">
        <v>282</v>
      </c>
    </row>
    <row r="41" spans="1:13" x14ac:dyDescent="0.45">
      <c r="A41" s="248" t="s">
        <v>285</v>
      </c>
      <c r="B41" s="251"/>
      <c r="C41" s="251"/>
      <c r="D41" s="251"/>
      <c r="E41" s="251"/>
      <c r="F41" s="251"/>
      <c r="G41" s="29"/>
      <c r="H41" s="29"/>
      <c r="I41" s="30"/>
      <c r="J41" s="252"/>
      <c r="K41" s="253"/>
      <c r="L41" s="30"/>
      <c r="M41" s="31"/>
    </row>
    <row r="42" spans="1:13" x14ac:dyDescent="0.45">
      <c r="A42" s="249"/>
      <c r="B42" s="251"/>
      <c r="C42" s="251"/>
      <c r="D42" s="251"/>
      <c r="E42" s="251"/>
      <c r="F42" s="251"/>
      <c r="G42" s="29"/>
      <c r="H42" s="29"/>
      <c r="I42" s="30"/>
      <c r="J42" s="252"/>
      <c r="K42" s="253"/>
      <c r="L42" s="30"/>
      <c r="M42" s="31"/>
    </row>
    <row r="43" spans="1:13" x14ac:dyDescent="0.45">
      <c r="A43" s="249"/>
      <c r="B43" s="251"/>
      <c r="C43" s="251"/>
      <c r="D43" s="251"/>
      <c r="E43" s="251"/>
      <c r="F43" s="251"/>
      <c r="G43" s="29"/>
      <c r="H43" s="29"/>
      <c r="I43" s="30"/>
      <c r="J43" s="252"/>
      <c r="K43" s="253"/>
      <c r="L43" s="30"/>
      <c r="M43" s="31"/>
    </row>
    <row r="44" spans="1:13" x14ac:dyDescent="0.45">
      <c r="A44" s="249"/>
      <c r="B44" s="251"/>
      <c r="C44" s="251"/>
      <c r="D44" s="251"/>
      <c r="E44" s="251"/>
      <c r="F44" s="251"/>
      <c r="G44" s="29"/>
      <c r="H44" s="29"/>
      <c r="I44" s="30"/>
      <c r="J44" s="252"/>
      <c r="K44" s="253"/>
      <c r="L44" s="30"/>
      <c r="M44" s="31"/>
    </row>
    <row r="45" spans="1:13" x14ac:dyDescent="0.45">
      <c r="A45" s="249"/>
      <c r="B45" s="251"/>
      <c r="C45" s="251"/>
      <c r="D45" s="251"/>
      <c r="E45" s="251"/>
      <c r="F45" s="251"/>
      <c r="G45" s="29"/>
      <c r="H45" s="29"/>
      <c r="I45" s="30"/>
      <c r="J45" s="252"/>
      <c r="K45" s="253"/>
      <c r="L45" s="30"/>
      <c r="M45" s="31"/>
    </row>
    <row r="46" spans="1:13" x14ac:dyDescent="0.45">
      <c r="A46" s="250"/>
      <c r="B46" s="251"/>
      <c r="C46" s="251"/>
      <c r="D46" s="251"/>
      <c r="E46" s="251"/>
      <c r="F46" s="251"/>
      <c r="G46" s="29"/>
      <c r="H46" s="29"/>
      <c r="I46" s="30"/>
      <c r="J46" s="252"/>
      <c r="K46" s="253"/>
      <c r="L46" s="30"/>
      <c r="M46" s="31"/>
    </row>
  </sheetData>
  <mergeCells count="93">
    <mergeCell ref="J28:K28"/>
    <mergeCell ref="J29:K29"/>
    <mergeCell ref="J30:K30"/>
    <mergeCell ref="B11:F11"/>
    <mergeCell ref="B12:F12"/>
    <mergeCell ref="B5:F5"/>
    <mergeCell ref="J25:K25"/>
    <mergeCell ref="J27:K27"/>
    <mergeCell ref="B26:F26"/>
    <mergeCell ref="D3:M3"/>
    <mergeCell ref="J5:K5"/>
    <mergeCell ref="A27:A32"/>
    <mergeCell ref="B27:F27"/>
    <mergeCell ref="B28:F28"/>
    <mergeCell ref="B29:F29"/>
    <mergeCell ref="B30:F30"/>
    <mergeCell ref="B31:F31"/>
    <mergeCell ref="B32:F32"/>
    <mergeCell ref="A6:A11"/>
    <mergeCell ref="B6:F6"/>
    <mergeCell ref="B7:F7"/>
    <mergeCell ref="B8:F8"/>
    <mergeCell ref="B9:F9"/>
    <mergeCell ref="B10:F10"/>
    <mergeCell ref="B18:F18"/>
    <mergeCell ref="B19:F19"/>
    <mergeCell ref="A20:A25"/>
    <mergeCell ref="B20:F20"/>
    <mergeCell ref="B21:F21"/>
    <mergeCell ref="B22:F22"/>
    <mergeCell ref="B23:F23"/>
    <mergeCell ref="B24:F24"/>
    <mergeCell ref="B25:F25"/>
    <mergeCell ref="A1:M1"/>
    <mergeCell ref="A3:C3"/>
    <mergeCell ref="B38:F38"/>
    <mergeCell ref="B39:F39"/>
    <mergeCell ref="B37:F37"/>
    <mergeCell ref="B33:F33"/>
    <mergeCell ref="A34:A39"/>
    <mergeCell ref="B34:F34"/>
    <mergeCell ref="B35:F35"/>
    <mergeCell ref="B36:F36"/>
    <mergeCell ref="A13:A18"/>
    <mergeCell ref="B13:F13"/>
    <mergeCell ref="B14:F14"/>
    <mergeCell ref="B15:F15"/>
    <mergeCell ref="B16:F16"/>
    <mergeCell ref="B17:F17"/>
    <mergeCell ref="J20:K20"/>
    <mergeCell ref="J21:K21"/>
    <mergeCell ref="J22:K22"/>
    <mergeCell ref="J23:K23"/>
    <mergeCell ref="J24:K24"/>
    <mergeCell ref="J11:K11"/>
    <mergeCell ref="J13:K13"/>
    <mergeCell ref="J14:K14"/>
    <mergeCell ref="J15:K15"/>
    <mergeCell ref="J16:K16"/>
    <mergeCell ref="J6:K6"/>
    <mergeCell ref="J7:K7"/>
    <mergeCell ref="J8:K8"/>
    <mergeCell ref="J9:K9"/>
    <mergeCell ref="J10:K10"/>
    <mergeCell ref="B40:F40"/>
    <mergeCell ref="J40:K40"/>
    <mergeCell ref="J12:K12"/>
    <mergeCell ref="J31:K31"/>
    <mergeCell ref="J32:K32"/>
    <mergeCell ref="J34:K34"/>
    <mergeCell ref="J35:K35"/>
    <mergeCell ref="J36:K36"/>
    <mergeCell ref="J37:K37"/>
    <mergeCell ref="J38:K38"/>
    <mergeCell ref="J39:K39"/>
    <mergeCell ref="J19:K19"/>
    <mergeCell ref="J26:K26"/>
    <mergeCell ref="J33:K33"/>
    <mergeCell ref="J17:K17"/>
    <mergeCell ref="J18:K18"/>
    <mergeCell ref="A41:A46"/>
    <mergeCell ref="B41:F41"/>
    <mergeCell ref="J41:K41"/>
    <mergeCell ref="B42:F42"/>
    <mergeCell ref="J42:K42"/>
    <mergeCell ref="B43:F43"/>
    <mergeCell ref="J43:K43"/>
    <mergeCell ref="B44:F44"/>
    <mergeCell ref="J44:K44"/>
    <mergeCell ref="B45:F45"/>
    <mergeCell ref="J45:K45"/>
    <mergeCell ref="B46:F46"/>
    <mergeCell ref="J46:K46"/>
  </mergeCells>
  <dataValidations count="1">
    <dataValidation allowBlank="1" showInputMessage="1" showErrorMessage="1" prompt="County is Autofilled from Applicant Information Section" sqref="D3" xr:uid="{4723682D-F963-4CF2-B876-FC191CA3BAC2}"/>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3F772A7-EE67-4EA3-86DC-4ABD84ED2EE2}">
          <x14:formula1>
            <xm:f>DropDownList!$K$2:$K$7</xm:f>
          </x14:formula1>
          <xm:sqref>G6:G11 G13:G18 G20:G25 G27:G32 G34:G39 G41:G46</xm:sqref>
        </x14:dataValidation>
        <x14:dataValidation type="list" allowBlank="1" showInputMessage="1" showErrorMessage="1" xr:uid="{C57D8A5E-871B-4449-986B-FA42CF616D94}">
          <x14:formula1>
            <xm:f>DropDownList!$H$2:$H$44</xm:f>
          </x14:formula1>
          <xm:sqref>H6:H11 H13:H18 H20:H25 H27:H32 H34:H39 H41:H46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B0F73-CC60-47CD-9D88-7EB49B753392}">
  <sheetPr>
    <tabColor theme="3"/>
  </sheetPr>
  <dimension ref="A1:H513"/>
  <sheetViews>
    <sheetView showGridLines="0" workbookViewId="0">
      <selection activeCell="G8" sqref="G8"/>
    </sheetView>
  </sheetViews>
  <sheetFormatPr defaultColWidth="9" defaultRowHeight="14.5" x14ac:dyDescent="0.35"/>
  <cols>
    <col min="1" max="1" width="24.25" style="76" customWidth="1"/>
    <col min="2" max="2" width="20.58203125" style="76" customWidth="1"/>
    <col min="3" max="3" width="22.5" style="76" customWidth="1"/>
    <col min="4" max="4" width="16.58203125" style="76" customWidth="1"/>
    <col min="5" max="5" width="15.75" style="76" customWidth="1"/>
    <col min="6" max="6" width="14.75" style="76" customWidth="1"/>
    <col min="7" max="7" width="22.33203125" style="76" customWidth="1"/>
    <col min="8" max="8" width="37" style="76" customWidth="1"/>
    <col min="9" max="9" width="14" style="76" customWidth="1"/>
    <col min="10" max="16384" width="9" style="76"/>
  </cols>
  <sheetData>
    <row r="1" spans="1:8" ht="15.5" x14ac:dyDescent="0.35">
      <c r="A1" s="284" t="s">
        <v>240</v>
      </c>
      <c r="B1" s="284"/>
      <c r="C1" s="284"/>
      <c r="D1" s="284"/>
      <c r="E1" s="284"/>
      <c r="F1" s="284"/>
      <c r="G1" s="284"/>
      <c r="H1" s="284"/>
    </row>
    <row r="2" spans="1:8" ht="21" x14ac:dyDescent="0.5">
      <c r="A2" s="271" t="s">
        <v>7</v>
      </c>
      <c r="B2" s="271"/>
      <c r="C2" s="272">
        <f>'Program Narrative'!$C$2</f>
        <v>0</v>
      </c>
      <c r="D2" s="273"/>
      <c r="E2" s="273"/>
      <c r="F2" s="273"/>
      <c r="G2" s="274"/>
      <c r="H2" s="109"/>
    </row>
    <row r="3" spans="1:8" ht="6" customHeight="1" thickBot="1" x14ac:dyDescent="0.4">
      <c r="A3" s="275"/>
      <c r="B3" s="275"/>
      <c r="C3" s="275"/>
      <c r="D3" s="275"/>
      <c r="E3" s="275"/>
      <c r="F3" s="275"/>
      <c r="G3" s="275"/>
      <c r="H3" s="275"/>
    </row>
    <row r="4" spans="1:8" x14ac:dyDescent="0.35">
      <c r="A4" s="281" t="s">
        <v>28</v>
      </c>
      <c r="B4" s="282"/>
      <c r="C4" s="282"/>
      <c r="D4" s="282"/>
      <c r="E4" s="282"/>
      <c r="F4" s="282"/>
      <c r="G4" s="282"/>
      <c r="H4" s="283"/>
    </row>
    <row r="5" spans="1:8" s="111" customFormat="1" ht="72.5" x14ac:dyDescent="0.35">
      <c r="A5" s="110" t="s">
        <v>192</v>
      </c>
      <c r="B5" s="110" t="s">
        <v>4</v>
      </c>
      <c r="C5" s="110" t="s">
        <v>189</v>
      </c>
      <c r="D5" s="277" t="s">
        <v>190</v>
      </c>
      <c r="E5" s="278"/>
      <c r="F5" s="279"/>
      <c r="G5" s="110" t="s">
        <v>191</v>
      </c>
      <c r="H5" s="110" t="s">
        <v>193</v>
      </c>
    </row>
    <row r="6" spans="1:8" ht="53.25" customHeight="1" x14ac:dyDescent="0.35">
      <c r="A6" s="112" t="s">
        <v>237</v>
      </c>
      <c r="B6" s="112" t="s">
        <v>235</v>
      </c>
      <c r="C6" s="112" t="s">
        <v>26</v>
      </c>
      <c r="D6" s="280" t="s">
        <v>236</v>
      </c>
      <c r="E6" s="280"/>
      <c r="F6" s="280"/>
      <c r="G6" s="112" t="s">
        <v>229</v>
      </c>
      <c r="H6" s="112" t="s">
        <v>230</v>
      </c>
    </row>
    <row r="7" spans="1:8" ht="78" customHeight="1" x14ac:dyDescent="0.35">
      <c r="A7" s="112" t="s">
        <v>232</v>
      </c>
      <c r="B7" s="112" t="s">
        <v>233</v>
      </c>
      <c r="C7" s="112" t="s">
        <v>228</v>
      </c>
      <c r="D7" s="280" t="s">
        <v>234</v>
      </c>
      <c r="E7" s="280"/>
      <c r="F7" s="280"/>
      <c r="G7" s="112" t="s">
        <v>231</v>
      </c>
      <c r="H7" s="112" t="s">
        <v>230</v>
      </c>
    </row>
    <row r="8" spans="1:8" x14ac:dyDescent="0.35">
      <c r="A8" s="41"/>
      <c r="B8" s="41"/>
      <c r="C8" s="41"/>
      <c r="D8" s="276"/>
      <c r="E8" s="276"/>
      <c r="F8" s="276"/>
      <c r="G8" s="41"/>
      <c r="H8" s="41"/>
    </row>
    <row r="9" spans="1:8" x14ac:dyDescent="0.35">
      <c r="A9" s="41"/>
      <c r="B9" s="41"/>
      <c r="C9" s="41"/>
      <c r="D9" s="276"/>
      <c r="E9" s="276"/>
      <c r="F9" s="276"/>
      <c r="G9" s="41"/>
      <c r="H9" s="41"/>
    </row>
    <row r="10" spans="1:8" x14ac:dyDescent="0.35">
      <c r="A10" s="41"/>
      <c r="B10" s="41"/>
      <c r="C10" s="41"/>
      <c r="D10" s="276"/>
      <c r="E10" s="276"/>
      <c r="F10" s="276"/>
      <c r="G10" s="41"/>
      <c r="H10" s="41"/>
    </row>
    <row r="11" spans="1:8" x14ac:dyDescent="0.35">
      <c r="A11" s="41"/>
      <c r="B11" s="41"/>
      <c r="C11" s="41"/>
      <c r="D11" s="276"/>
      <c r="E11" s="276"/>
      <c r="F11" s="276"/>
      <c r="G11" s="41"/>
      <c r="H11" s="41"/>
    </row>
    <row r="12" spans="1:8" x14ac:dyDescent="0.35">
      <c r="A12" s="41"/>
      <c r="B12" s="41"/>
      <c r="C12" s="41"/>
      <c r="D12" s="276"/>
      <c r="E12" s="276"/>
      <c r="F12" s="276"/>
      <c r="G12" s="41"/>
      <c r="H12" s="41"/>
    </row>
    <row r="13" spans="1:8" x14ac:dyDescent="0.35">
      <c r="A13" s="41"/>
      <c r="B13" s="41"/>
      <c r="C13" s="41"/>
      <c r="D13" s="276"/>
      <c r="E13" s="276"/>
      <c r="F13" s="276"/>
      <c r="G13" s="41"/>
      <c r="H13" s="41"/>
    </row>
    <row r="14" spans="1:8" x14ac:dyDescent="0.35">
      <c r="A14" s="41"/>
      <c r="B14" s="41"/>
      <c r="C14" s="41"/>
      <c r="D14" s="276"/>
      <c r="E14" s="276"/>
      <c r="F14" s="276"/>
      <c r="G14" s="41"/>
      <c r="H14" s="41"/>
    </row>
    <row r="15" spans="1:8" x14ac:dyDescent="0.35">
      <c r="A15" s="41"/>
      <c r="B15" s="41"/>
      <c r="C15" s="41"/>
      <c r="D15" s="276"/>
      <c r="E15" s="276"/>
      <c r="F15" s="276"/>
      <c r="G15" s="41"/>
      <c r="H15" s="41"/>
    </row>
    <row r="16" spans="1:8" x14ac:dyDescent="0.35">
      <c r="A16" s="41"/>
      <c r="B16" s="41"/>
      <c r="C16" s="41"/>
      <c r="D16" s="276"/>
      <c r="E16" s="276"/>
      <c r="F16" s="276"/>
      <c r="G16" s="41"/>
      <c r="H16" s="41"/>
    </row>
    <row r="17" spans="1:8" x14ac:dyDescent="0.35">
      <c r="A17" s="41"/>
      <c r="B17" s="41"/>
      <c r="C17" s="41"/>
      <c r="D17" s="276"/>
      <c r="E17" s="276"/>
      <c r="F17" s="276"/>
      <c r="G17" s="41"/>
      <c r="H17" s="41"/>
    </row>
    <row r="18" spans="1:8" x14ac:dyDescent="0.35">
      <c r="A18" s="41"/>
      <c r="B18" s="41"/>
      <c r="C18" s="41"/>
      <c r="D18" s="276"/>
      <c r="E18" s="276"/>
      <c r="F18" s="276"/>
      <c r="G18" s="41"/>
      <c r="H18" s="41"/>
    </row>
    <row r="19" spans="1:8" x14ac:dyDescent="0.35">
      <c r="A19" s="41"/>
      <c r="B19" s="41"/>
      <c r="C19" s="41"/>
      <c r="D19" s="276"/>
      <c r="E19" s="276"/>
      <c r="F19" s="276"/>
      <c r="G19" s="41"/>
      <c r="H19" s="41"/>
    </row>
    <row r="20" spans="1:8" x14ac:dyDescent="0.35">
      <c r="A20" s="41"/>
      <c r="B20" s="41"/>
      <c r="C20" s="41"/>
      <c r="D20" s="276"/>
      <c r="E20" s="276"/>
      <c r="F20" s="276"/>
      <c r="G20" s="41"/>
      <c r="H20" s="41"/>
    </row>
    <row r="21" spans="1:8" x14ac:dyDescent="0.35">
      <c r="A21" s="41"/>
      <c r="B21" s="41"/>
      <c r="C21" s="41"/>
      <c r="D21" s="276"/>
      <c r="E21" s="276"/>
      <c r="F21" s="276"/>
      <c r="G21" s="41"/>
      <c r="H21" s="41"/>
    </row>
    <row r="22" spans="1:8" x14ac:dyDescent="0.35">
      <c r="A22" s="41"/>
      <c r="B22" s="41"/>
      <c r="C22" s="41"/>
      <c r="D22" s="276"/>
      <c r="E22" s="276"/>
      <c r="F22" s="276"/>
      <c r="G22" s="41"/>
      <c r="H22" s="41"/>
    </row>
    <row r="23" spans="1:8" x14ac:dyDescent="0.35">
      <c r="A23" s="41"/>
      <c r="B23" s="41"/>
      <c r="C23" s="41"/>
      <c r="D23" s="276"/>
      <c r="E23" s="276"/>
      <c r="F23" s="276"/>
      <c r="G23" s="41"/>
      <c r="H23" s="41"/>
    </row>
    <row r="24" spans="1:8" x14ac:dyDescent="0.35">
      <c r="A24" s="41"/>
      <c r="B24" s="41"/>
      <c r="C24" s="41"/>
      <c r="D24" s="276"/>
      <c r="E24" s="276"/>
      <c r="F24" s="276"/>
      <c r="G24" s="41"/>
      <c r="H24" s="41"/>
    </row>
    <row r="25" spans="1:8" x14ac:dyDescent="0.35">
      <c r="A25" s="41"/>
      <c r="B25" s="41"/>
      <c r="C25" s="41"/>
      <c r="D25" s="276"/>
      <c r="E25" s="276"/>
      <c r="F25" s="276"/>
      <c r="G25" s="41"/>
      <c r="H25" s="41"/>
    </row>
    <row r="26" spans="1:8" x14ac:dyDescent="0.35">
      <c r="A26" s="41"/>
      <c r="B26" s="41"/>
      <c r="C26" s="41"/>
      <c r="D26" s="276"/>
      <c r="E26" s="276"/>
      <c r="F26" s="276"/>
      <c r="G26" s="41"/>
      <c r="H26" s="41"/>
    </row>
    <row r="27" spans="1:8" x14ac:dyDescent="0.35">
      <c r="A27" s="41"/>
      <c r="B27" s="41"/>
      <c r="C27" s="41"/>
      <c r="D27" s="276"/>
      <c r="E27" s="276"/>
      <c r="F27" s="276"/>
      <c r="G27" s="41"/>
      <c r="H27" s="41"/>
    </row>
    <row r="28" spans="1:8" x14ac:dyDescent="0.35">
      <c r="A28" s="41"/>
      <c r="B28" s="41"/>
      <c r="C28" s="41"/>
      <c r="D28" s="276"/>
      <c r="E28" s="276"/>
      <c r="F28" s="276"/>
      <c r="G28" s="41"/>
      <c r="H28" s="41"/>
    </row>
    <row r="29" spans="1:8" x14ac:dyDescent="0.35">
      <c r="A29" s="41"/>
      <c r="B29" s="41"/>
      <c r="C29" s="41"/>
      <c r="D29" s="276"/>
      <c r="E29" s="276"/>
      <c r="F29" s="276"/>
      <c r="G29" s="41"/>
      <c r="H29" s="41"/>
    </row>
    <row r="30" spans="1:8" x14ac:dyDescent="0.35">
      <c r="A30" s="41"/>
      <c r="B30" s="41"/>
      <c r="C30" s="41"/>
      <c r="D30" s="276"/>
      <c r="E30" s="276"/>
      <c r="F30" s="276"/>
      <c r="G30" s="41"/>
      <c r="H30" s="41"/>
    </row>
    <row r="31" spans="1:8" x14ac:dyDescent="0.35">
      <c r="A31" s="41"/>
      <c r="B31" s="41"/>
      <c r="C31" s="41"/>
      <c r="D31" s="276"/>
      <c r="E31" s="276"/>
      <c r="F31" s="276"/>
      <c r="G31" s="41"/>
      <c r="H31" s="41"/>
    </row>
    <row r="32" spans="1:8" x14ac:dyDescent="0.35">
      <c r="A32" s="41"/>
      <c r="B32" s="41"/>
      <c r="C32" s="41"/>
      <c r="D32" s="276"/>
      <c r="E32" s="276"/>
      <c r="F32" s="276"/>
      <c r="G32" s="41"/>
      <c r="H32" s="41"/>
    </row>
    <row r="33" spans="1:8" x14ac:dyDescent="0.35">
      <c r="A33" s="41"/>
      <c r="B33" s="41"/>
      <c r="C33" s="41"/>
      <c r="D33" s="276"/>
      <c r="E33" s="276"/>
      <c r="F33" s="276"/>
      <c r="G33" s="41"/>
      <c r="H33" s="41"/>
    </row>
    <row r="34" spans="1:8" x14ac:dyDescent="0.35">
      <c r="A34" s="41"/>
      <c r="B34" s="41"/>
      <c r="C34" s="41"/>
      <c r="D34" s="276"/>
      <c r="E34" s="276"/>
      <c r="F34" s="276"/>
      <c r="G34" s="41"/>
      <c r="H34" s="41"/>
    </row>
    <row r="35" spans="1:8" x14ac:dyDescent="0.35">
      <c r="A35" s="41"/>
      <c r="B35" s="41"/>
      <c r="C35" s="41"/>
      <c r="D35" s="276"/>
      <c r="E35" s="276"/>
      <c r="F35" s="276"/>
      <c r="G35" s="41"/>
      <c r="H35" s="41"/>
    </row>
    <row r="36" spans="1:8" x14ac:dyDescent="0.35">
      <c r="A36" s="41"/>
      <c r="B36" s="41"/>
      <c r="C36" s="41"/>
      <c r="D36" s="276"/>
      <c r="E36" s="276"/>
      <c r="F36" s="276"/>
      <c r="G36" s="41"/>
      <c r="H36" s="41"/>
    </row>
    <row r="37" spans="1:8" x14ac:dyDescent="0.35">
      <c r="A37" s="41"/>
      <c r="B37" s="41"/>
      <c r="C37" s="41"/>
      <c r="D37" s="276"/>
      <c r="E37" s="276"/>
      <c r="F37" s="276"/>
      <c r="G37" s="41"/>
      <c r="H37" s="41"/>
    </row>
    <row r="38" spans="1:8" x14ac:dyDescent="0.35">
      <c r="A38" s="41"/>
      <c r="B38" s="41"/>
      <c r="C38" s="41"/>
      <c r="D38" s="276"/>
      <c r="E38" s="276"/>
      <c r="F38" s="276"/>
      <c r="G38" s="41"/>
      <c r="H38" s="41"/>
    </row>
    <row r="39" spans="1:8" x14ac:dyDescent="0.35">
      <c r="A39" s="41"/>
      <c r="B39" s="41"/>
      <c r="C39" s="41"/>
      <c r="D39" s="276"/>
      <c r="E39" s="276"/>
      <c r="F39" s="276"/>
      <c r="G39" s="41"/>
      <c r="H39" s="41"/>
    </row>
    <row r="40" spans="1:8" x14ac:dyDescent="0.35">
      <c r="A40" s="41"/>
      <c r="B40" s="41"/>
      <c r="C40" s="41"/>
      <c r="D40" s="276"/>
      <c r="E40" s="276"/>
      <c r="F40" s="276"/>
      <c r="G40" s="41"/>
      <c r="H40" s="41"/>
    </row>
    <row r="41" spans="1:8" x14ac:dyDescent="0.35">
      <c r="A41" s="41"/>
      <c r="B41" s="41"/>
      <c r="C41" s="41"/>
      <c r="D41" s="276"/>
      <c r="E41" s="276"/>
      <c r="F41" s="276"/>
      <c r="G41" s="41"/>
      <c r="H41" s="41"/>
    </row>
    <row r="42" spans="1:8" x14ac:dyDescent="0.35">
      <c r="A42" s="41"/>
      <c r="B42" s="41"/>
      <c r="C42" s="41"/>
      <c r="D42" s="276"/>
      <c r="E42" s="276"/>
      <c r="F42" s="276"/>
      <c r="G42" s="41"/>
      <c r="H42" s="41"/>
    </row>
    <row r="43" spans="1:8" x14ac:dyDescent="0.35">
      <c r="A43" s="41"/>
      <c r="B43" s="41"/>
      <c r="C43" s="41"/>
      <c r="D43" s="276"/>
      <c r="E43" s="276"/>
      <c r="F43" s="276"/>
      <c r="G43" s="41"/>
      <c r="H43" s="41"/>
    </row>
    <row r="44" spans="1:8" x14ac:dyDescent="0.35">
      <c r="A44" s="41"/>
      <c r="B44" s="41"/>
      <c r="C44" s="41"/>
      <c r="D44" s="276"/>
      <c r="E44" s="276"/>
      <c r="F44" s="276"/>
      <c r="G44" s="41"/>
      <c r="H44" s="41"/>
    </row>
    <row r="45" spans="1:8" x14ac:dyDescent="0.35">
      <c r="A45" s="41"/>
      <c r="B45" s="41"/>
      <c r="C45" s="41"/>
      <c r="D45" s="276"/>
      <c r="E45" s="276"/>
      <c r="F45" s="276"/>
      <c r="G45" s="41"/>
      <c r="H45" s="41"/>
    </row>
    <row r="46" spans="1:8" x14ac:dyDescent="0.35">
      <c r="A46" s="41"/>
      <c r="B46" s="41"/>
      <c r="C46" s="41"/>
      <c r="D46" s="276"/>
      <c r="E46" s="276"/>
      <c r="F46" s="276"/>
      <c r="G46" s="41"/>
      <c r="H46" s="41"/>
    </row>
    <row r="47" spans="1:8" x14ac:dyDescent="0.35">
      <c r="A47" s="41"/>
      <c r="B47" s="41"/>
      <c r="C47" s="41"/>
      <c r="D47" s="276"/>
      <c r="E47" s="276"/>
      <c r="F47" s="276"/>
      <c r="G47" s="41"/>
      <c r="H47" s="41"/>
    </row>
    <row r="48" spans="1:8" x14ac:dyDescent="0.35">
      <c r="A48" s="41"/>
      <c r="B48" s="41"/>
      <c r="C48" s="41"/>
      <c r="D48" s="276"/>
      <c r="E48" s="276"/>
      <c r="F48" s="276"/>
      <c r="G48" s="41"/>
      <c r="H48" s="41"/>
    </row>
    <row r="49" spans="1:8" x14ac:dyDescent="0.35">
      <c r="A49" s="41"/>
      <c r="B49" s="41"/>
      <c r="C49" s="41"/>
      <c r="D49" s="276"/>
      <c r="E49" s="276"/>
      <c r="F49" s="276"/>
      <c r="G49" s="41"/>
      <c r="H49" s="41"/>
    </row>
    <row r="50" spans="1:8" x14ac:dyDescent="0.35">
      <c r="A50" s="41"/>
      <c r="B50" s="41"/>
      <c r="C50" s="41"/>
      <c r="D50" s="276"/>
      <c r="E50" s="276"/>
      <c r="F50" s="276"/>
      <c r="G50" s="41"/>
      <c r="H50" s="41"/>
    </row>
    <row r="51" spans="1:8" x14ac:dyDescent="0.35">
      <c r="A51" s="41"/>
      <c r="B51" s="41"/>
      <c r="C51" s="41"/>
      <c r="D51" s="276"/>
      <c r="E51" s="276"/>
      <c r="F51" s="276"/>
      <c r="G51" s="41"/>
      <c r="H51" s="41"/>
    </row>
    <row r="52" spans="1:8" x14ac:dyDescent="0.35">
      <c r="A52" s="41"/>
      <c r="B52" s="41"/>
      <c r="C52" s="41"/>
      <c r="D52" s="276"/>
      <c r="E52" s="276"/>
      <c r="F52" s="276"/>
      <c r="G52" s="41"/>
      <c r="H52" s="41"/>
    </row>
    <row r="53" spans="1:8" x14ac:dyDescent="0.35">
      <c r="A53" s="41"/>
      <c r="B53" s="41"/>
      <c r="C53" s="41"/>
      <c r="D53" s="276"/>
      <c r="E53" s="276"/>
      <c r="F53" s="276"/>
      <c r="G53" s="41"/>
      <c r="H53" s="41"/>
    </row>
    <row r="54" spans="1:8" x14ac:dyDescent="0.35">
      <c r="A54" s="41"/>
      <c r="B54" s="41"/>
      <c r="C54" s="41"/>
      <c r="D54" s="276"/>
      <c r="E54" s="276"/>
      <c r="F54" s="276"/>
      <c r="G54" s="41"/>
      <c r="H54" s="41"/>
    </row>
    <row r="55" spans="1:8" x14ac:dyDescent="0.35">
      <c r="A55" s="41"/>
      <c r="B55" s="41"/>
      <c r="C55" s="41"/>
      <c r="D55" s="276"/>
      <c r="E55" s="276"/>
      <c r="F55" s="276"/>
      <c r="G55" s="41"/>
      <c r="H55" s="41"/>
    </row>
    <row r="56" spans="1:8" x14ac:dyDescent="0.35">
      <c r="A56" s="41"/>
      <c r="B56" s="41"/>
      <c r="C56" s="41"/>
      <c r="D56" s="276"/>
      <c r="E56" s="276"/>
      <c r="F56" s="276"/>
      <c r="G56" s="41"/>
      <c r="H56" s="41"/>
    </row>
    <row r="57" spans="1:8" x14ac:dyDescent="0.35">
      <c r="A57" s="41"/>
      <c r="B57" s="41"/>
      <c r="C57" s="41"/>
      <c r="D57" s="276"/>
      <c r="E57" s="276"/>
      <c r="F57" s="276"/>
      <c r="G57" s="41"/>
      <c r="H57" s="41"/>
    </row>
    <row r="58" spans="1:8" x14ac:dyDescent="0.35">
      <c r="A58" s="41"/>
      <c r="B58" s="41"/>
      <c r="C58" s="41"/>
      <c r="D58" s="276"/>
      <c r="E58" s="276"/>
      <c r="F58" s="276"/>
      <c r="G58" s="41"/>
      <c r="H58" s="41"/>
    </row>
    <row r="59" spans="1:8" x14ac:dyDescent="0.35">
      <c r="A59" s="41"/>
      <c r="B59" s="41"/>
      <c r="C59" s="41"/>
      <c r="D59" s="276"/>
      <c r="E59" s="276"/>
      <c r="F59" s="276"/>
      <c r="G59" s="41"/>
      <c r="H59" s="41"/>
    </row>
    <row r="60" spans="1:8" x14ac:dyDescent="0.35">
      <c r="A60" s="41"/>
      <c r="B60" s="41"/>
      <c r="C60" s="41"/>
      <c r="D60" s="276"/>
      <c r="E60" s="276"/>
      <c r="F60" s="276"/>
      <c r="G60" s="41"/>
      <c r="H60" s="41"/>
    </row>
    <row r="61" spans="1:8" x14ac:dyDescent="0.35">
      <c r="A61" s="41"/>
      <c r="B61" s="41"/>
      <c r="C61" s="41"/>
      <c r="D61" s="276"/>
      <c r="E61" s="276"/>
      <c r="F61" s="276"/>
      <c r="G61" s="41"/>
      <c r="H61" s="41"/>
    </row>
    <row r="62" spans="1:8" x14ac:dyDescent="0.35">
      <c r="A62" s="41"/>
      <c r="B62" s="41"/>
      <c r="C62" s="41"/>
      <c r="D62" s="276"/>
      <c r="E62" s="276"/>
      <c r="F62" s="276"/>
      <c r="G62" s="41"/>
      <c r="H62" s="41"/>
    </row>
    <row r="63" spans="1:8" x14ac:dyDescent="0.35">
      <c r="A63" s="41"/>
      <c r="B63" s="41"/>
      <c r="C63" s="41"/>
      <c r="D63" s="276"/>
      <c r="E63" s="276"/>
      <c r="F63" s="276"/>
      <c r="G63" s="41"/>
      <c r="H63" s="41"/>
    </row>
    <row r="64" spans="1:8" x14ac:dyDescent="0.35">
      <c r="A64" s="41"/>
      <c r="B64" s="41"/>
      <c r="C64" s="41"/>
      <c r="D64" s="276"/>
      <c r="E64" s="276"/>
      <c r="F64" s="276"/>
      <c r="G64" s="41"/>
      <c r="H64" s="41"/>
    </row>
    <row r="65" spans="1:8" x14ac:dyDescent="0.35">
      <c r="A65" s="41"/>
      <c r="B65" s="41"/>
      <c r="C65" s="41"/>
      <c r="D65" s="276"/>
      <c r="E65" s="276"/>
      <c r="F65" s="276"/>
      <c r="G65" s="41"/>
      <c r="H65" s="41"/>
    </row>
    <row r="66" spans="1:8" x14ac:dyDescent="0.35">
      <c r="A66" s="41"/>
      <c r="B66" s="41"/>
      <c r="C66" s="41"/>
      <c r="D66" s="276"/>
      <c r="E66" s="276"/>
      <c r="F66" s="276"/>
      <c r="G66" s="41"/>
      <c r="H66" s="41"/>
    </row>
    <row r="67" spans="1:8" x14ac:dyDescent="0.35">
      <c r="A67" s="41"/>
      <c r="B67" s="41"/>
      <c r="C67" s="41"/>
      <c r="D67" s="276"/>
      <c r="E67" s="276"/>
      <c r="F67" s="276"/>
      <c r="G67" s="41"/>
      <c r="H67" s="41"/>
    </row>
    <row r="68" spans="1:8" x14ac:dyDescent="0.35">
      <c r="A68" s="41"/>
      <c r="B68" s="41"/>
      <c r="C68" s="41"/>
      <c r="D68" s="276"/>
      <c r="E68" s="276"/>
      <c r="F68" s="276"/>
      <c r="G68" s="41"/>
      <c r="H68" s="41"/>
    </row>
    <row r="69" spans="1:8" x14ac:dyDescent="0.35">
      <c r="A69" s="41"/>
      <c r="B69" s="41"/>
      <c r="C69" s="41"/>
      <c r="D69" s="276"/>
      <c r="E69" s="276"/>
      <c r="F69" s="276"/>
      <c r="G69" s="41"/>
      <c r="H69" s="41"/>
    </row>
    <row r="70" spans="1:8" x14ac:dyDescent="0.35">
      <c r="A70" s="41"/>
      <c r="B70" s="41"/>
      <c r="C70" s="41"/>
      <c r="D70" s="276"/>
      <c r="E70" s="276"/>
      <c r="F70" s="276"/>
      <c r="G70" s="41"/>
      <c r="H70" s="41"/>
    </row>
    <row r="71" spans="1:8" x14ac:dyDescent="0.35">
      <c r="A71" s="41"/>
      <c r="B71" s="41"/>
      <c r="C71" s="41"/>
      <c r="D71" s="276"/>
      <c r="E71" s="276"/>
      <c r="F71" s="276"/>
      <c r="G71" s="41"/>
      <c r="H71" s="41"/>
    </row>
    <row r="72" spans="1:8" x14ac:dyDescent="0.35">
      <c r="A72" s="41"/>
      <c r="B72" s="41"/>
      <c r="C72" s="41"/>
      <c r="D72" s="276"/>
      <c r="E72" s="276"/>
      <c r="F72" s="276"/>
      <c r="G72" s="41"/>
      <c r="H72" s="41"/>
    </row>
    <row r="73" spans="1:8" x14ac:dyDescent="0.35">
      <c r="A73" s="41"/>
      <c r="B73" s="41"/>
      <c r="C73" s="41"/>
      <c r="D73" s="276"/>
      <c r="E73" s="276"/>
      <c r="F73" s="276"/>
      <c r="G73" s="41"/>
      <c r="H73" s="41"/>
    </row>
    <row r="74" spans="1:8" x14ac:dyDescent="0.35">
      <c r="A74" s="41"/>
      <c r="B74" s="41"/>
      <c r="C74" s="41"/>
      <c r="D74" s="276"/>
      <c r="E74" s="276"/>
      <c r="F74" s="276"/>
      <c r="G74" s="41"/>
      <c r="H74" s="41"/>
    </row>
    <row r="75" spans="1:8" x14ac:dyDescent="0.35">
      <c r="A75" s="41"/>
      <c r="B75" s="41"/>
      <c r="C75" s="41"/>
      <c r="D75" s="276"/>
      <c r="E75" s="276"/>
      <c r="F75" s="276"/>
      <c r="G75" s="41"/>
      <c r="H75" s="41"/>
    </row>
    <row r="76" spans="1:8" x14ac:dyDescent="0.35">
      <c r="A76" s="41"/>
      <c r="B76" s="41"/>
      <c r="C76" s="41"/>
      <c r="D76" s="276"/>
      <c r="E76" s="276"/>
      <c r="F76" s="276"/>
      <c r="G76" s="41"/>
      <c r="H76" s="41"/>
    </row>
    <row r="77" spans="1:8" x14ac:dyDescent="0.35">
      <c r="A77" s="41"/>
      <c r="B77" s="41"/>
      <c r="C77" s="41"/>
      <c r="D77" s="276"/>
      <c r="E77" s="276"/>
      <c r="F77" s="276"/>
      <c r="G77" s="41"/>
      <c r="H77" s="41"/>
    </row>
    <row r="78" spans="1:8" x14ac:dyDescent="0.35">
      <c r="A78" s="41"/>
      <c r="B78" s="41"/>
      <c r="C78" s="41"/>
      <c r="D78" s="276"/>
      <c r="E78" s="276"/>
      <c r="F78" s="276"/>
      <c r="G78" s="41"/>
      <c r="H78" s="41"/>
    </row>
    <row r="79" spans="1:8" x14ac:dyDescent="0.35">
      <c r="A79" s="41"/>
      <c r="B79" s="41"/>
      <c r="C79" s="41"/>
      <c r="D79" s="276"/>
      <c r="E79" s="276"/>
      <c r="F79" s="276"/>
      <c r="G79" s="41"/>
      <c r="H79" s="41"/>
    </row>
    <row r="80" spans="1:8" x14ac:dyDescent="0.35">
      <c r="A80" s="41"/>
      <c r="B80" s="41"/>
      <c r="C80" s="41"/>
      <c r="D80" s="276"/>
      <c r="E80" s="276"/>
      <c r="F80" s="276"/>
      <c r="G80" s="41"/>
      <c r="H80" s="41"/>
    </row>
    <row r="81" spans="1:8" x14ac:dyDescent="0.35">
      <c r="A81" s="41"/>
      <c r="B81" s="41"/>
      <c r="C81" s="41"/>
      <c r="D81" s="276"/>
      <c r="E81" s="276"/>
      <c r="F81" s="276"/>
      <c r="G81" s="41"/>
      <c r="H81" s="41"/>
    </row>
    <row r="82" spans="1:8" x14ac:dyDescent="0.35">
      <c r="A82" s="41"/>
      <c r="B82" s="41"/>
      <c r="C82" s="41"/>
      <c r="D82" s="276"/>
      <c r="E82" s="276"/>
      <c r="F82" s="276"/>
      <c r="G82" s="41"/>
      <c r="H82" s="41"/>
    </row>
    <row r="83" spans="1:8" x14ac:dyDescent="0.35">
      <c r="A83" s="41"/>
      <c r="B83" s="41"/>
      <c r="C83" s="41"/>
      <c r="D83" s="276"/>
      <c r="E83" s="276"/>
      <c r="F83" s="276"/>
      <c r="G83" s="41"/>
      <c r="H83" s="41"/>
    </row>
    <row r="84" spans="1:8" x14ac:dyDescent="0.35">
      <c r="A84" s="41"/>
      <c r="B84" s="41"/>
      <c r="C84" s="41"/>
      <c r="D84" s="276"/>
      <c r="E84" s="276"/>
      <c r="F84" s="276"/>
      <c r="G84" s="41"/>
      <c r="H84" s="41"/>
    </row>
    <row r="85" spans="1:8" x14ac:dyDescent="0.35">
      <c r="A85" s="41"/>
      <c r="B85" s="41"/>
      <c r="C85" s="41"/>
      <c r="D85" s="276"/>
      <c r="E85" s="276"/>
      <c r="F85" s="276"/>
      <c r="G85" s="41"/>
      <c r="H85" s="41"/>
    </row>
    <row r="86" spans="1:8" x14ac:dyDescent="0.35">
      <c r="A86" s="41"/>
      <c r="B86" s="41"/>
      <c r="C86" s="41"/>
      <c r="D86" s="276"/>
      <c r="E86" s="276"/>
      <c r="F86" s="276"/>
      <c r="G86" s="41"/>
      <c r="H86" s="41"/>
    </row>
    <row r="87" spans="1:8" x14ac:dyDescent="0.35">
      <c r="A87" s="41"/>
      <c r="B87" s="41"/>
      <c r="C87" s="41"/>
      <c r="D87" s="276"/>
      <c r="E87" s="276"/>
      <c r="F87" s="276"/>
      <c r="G87" s="41"/>
      <c r="H87" s="41"/>
    </row>
    <row r="88" spans="1:8" x14ac:dyDescent="0.35">
      <c r="A88" s="41"/>
      <c r="B88" s="41"/>
      <c r="C88" s="41"/>
      <c r="D88" s="276"/>
      <c r="E88" s="276"/>
      <c r="F88" s="276"/>
      <c r="G88" s="41"/>
      <c r="H88" s="41"/>
    </row>
    <row r="89" spans="1:8" x14ac:dyDescent="0.35">
      <c r="A89" s="41"/>
      <c r="B89" s="41"/>
      <c r="C89" s="41"/>
      <c r="D89" s="276"/>
      <c r="E89" s="276"/>
      <c r="F89" s="276"/>
      <c r="G89" s="41"/>
      <c r="H89" s="41"/>
    </row>
    <row r="90" spans="1:8" x14ac:dyDescent="0.35">
      <c r="A90" s="41"/>
      <c r="B90" s="41"/>
      <c r="C90" s="41"/>
      <c r="D90" s="276"/>
      <c r="E90" s="276"/>
      <c r="F90" s="276"/>
      <c r="G90" s="41"/>
      <c r="H90" s="41"/>
    </row>
    <row r="91" spans="1:8" x14ac:dyDescent="0.35">
      <c r="A91" s="41"/>
      <c r="B91" s="41"/>
      <c r="C91" s="41"/>
      <c r="D91" s="276"/>
      <c r="E91" s="276"/>
      <c r="F91" s="276"/>
      <c r="G91" s="41"/>
      <c r="H91" s="41"/>
    </row>
    <row r="92" spans="1:8" x14ac:dyDescent="0.35">
      <c r="A92" s="41"/>
      <c r="B92" s="41"/>
      <c r="C92" s="41"/>
      <c r="D92" s="276"/>
      <c r="E92" s="276"/>
      <c r="F92" s="276"/>
      <c r="G92" s="41"/>
      <c r="H92" s="41"/>
    </row>
    <row r="93" spans="1:8" x14ac:dyDescent="0.35">
      <c r="A93" s="41"/>
      <c r="B93" s="41"/>
      <c r="C93" s="41"/>
      <c r="D93" s="276"/>
      <c r="E93" s="276"/>
      <c r="F93" s="276"/>
      <c r="G93" s="41"/>
      <c r="H93" s="41"/>
    </row>
    <row r="94" spans="1:8" x14ac:dyDescent="0.35">
      <c r="A94" s="41"/>
      <c r="B94" s="41"/>
      <c r="C94" s="41"/>
      <c r="D94" s="276"/>
      <c r="E94" s="276"/>
      <c r="F94" s="276"/>
      <c r="G94" s="41"/>
      <c r="H94" s="41"/>
    </row>
    <row r="95" spans="1:8" x14ac:dyDescent="0.35">
      <c r="A95" s="41"/>
      <c r="B95" s="41"/>
      <c r="C95" s="41"/>
      <c r="D95" s="276"/>
      <c r="E95" s="276"/>
      <c r="F95" s="276"/>
      <c r="G95" s="41"/>
      <c r="H95" s="41"/>
    </row>
    <row r="96" spans="1:8" x14ac:dyDescent="0.35">
      <c r="A96" s="41"/>
      <c r="B96" s="41"/>
      <c r="C96" s="41"/>
      <c r="D96" s="276"/>
      <c r="E96" s="276"/>
      <c r="F96" s="276"/>
      <c r="G96" s="41"/>
      <c r="H96" s="41"/>
    </row>
    <row r="97" spans="1:8" x14ac:dyDescent="0.35">
      <c r="A97" s="41"/>
      <c r="B97" s="41"/>
      <c r="C97" s="41"/>
      <c r="D97" s="276"/>
      <c r="E97" s="276"/>
      <c r="F97" s="276"/>
      <c r="G97" s="41"/>
      <c r="H97" s="41"/>
    </row>
    <row r="98" spans="1:8" x14ac:dyDescent="0.35">
      <c r="A98" s="41"/>
      <c r="B98" s="41"/>
      <c r="C98" s="41"/>
      <c r="D98" s="276"/>
      <c r="E98" s="276"/>
      <c r="F98" s="276"/>
      <c r="G98" s="41"/>
      <c r="H98" s="41"/>
    </row>
    <row r="99" spans="1:8" x14ac:dyDescent="0.35">
      <c r="A99" s="41"/>
      <c r="B99" s="41"/>
      <c r="C99" s="41"/>
      <c r="D99" s="276"/>
      <c r="E99" s="276"/>
      <c r="F99" s="276"/>
      <c r="G99" s="41"/>
      <c r="H99" s="41"/>
    </row>
    <row r="100" spans="1:8" x14ac:dyDescent="0.35">
      <c r="A100" s="41"/>
      <c r="B100" s="41"/>
      <c r="C100" s="41"/>
      <c r="D100" s="276"/>
      <c r="E100" s="276"/>
      <c r="F100" s="276"/>
      <c r="G100" s="41"/>
      <c r="H100" s="41"/>
    </row>
    <row r="101" spans="1:8" x14ac:dyDescent="0.35">
      <c r="A101" s="41"/>
      <c r="B101" s="41"/>
      <c r="C101" s="41"/>
      <c r="D101" s="276"/>
      <c r="E101" s="276"/>
      <c r="F101" s="276"/>
      <c r="G101" s="41"/>
      <c r="H101" s="41"/>
    </row>
    <row r="102" spans="1:8" x14ac:dyDescent="0.35">
      <c r="A102" s="41"/>
      <c r="B102" s="41"/>
      <c r="C102" s="41"/>
      <c r="D102" s="276"/>
      <c r="E102" s="276"/>
      <c r="F102" s="276"/>
      <c r="G102" s="41"/>
      <c r="H102" s="41"/>
    </row>
    <row r="103" spans="1:8" x14ac:dyDescent="0.35">
      <c r="A103" s="41"/>
      <c r="B103" s="41"/>
      <c r="C103" s="41"/>
      <c r="D103" s="276"/>
      <c r="E103" s="276"/>
      <c r="F103" s="276"/>
      <c r="G103" s="41"/>
      <c r="H103" s="41"/>
    </row>
    <row r="104" spans="1:8" x14ac:dyDescent="0.35">
      <c r="A104" s="41"/>
      <c r="B104" s="41"/>
      <c r="C104" s="41"/>
      <c r="D104" s="276"/>
      <c r="E104" s="276"/>
      <c r="F104" s="276"/>
      <c r="G104" s="41"/>
      <c r="H104" s="41"/>
    </row>
    <row r="105" spans="1:8" x14ac:dyDescent="0.35">
      <c r="A105" s="41"/>
      <c r="B105" s="41"/>
      <c r="C105" s="41"/>
      <c r="D105" s="276"/>
      <c r="E105" s="276"/>
      <c r="F105" s="276"/>
      <c r="G105" s="41"/>
      <c r="H105" s="41"/>
    </row>
    <row r="106" spans="1:8" x14ac:dyDescent="0.35">
      <c r="A106" s="41"/>
      <c r="B106" s="41"/>
      <c r="C106" s="41"/>
      <c r="D106" s="276"/>
      <c r="E106" s="276"/>
      <c r="F106" s="276"/>
      <c r="G106" s="41"/>
      <c r="H106" s="41"/>
    </row>
    <row r="107" spans="1:8" x14ac:dyDescent="0.35">
      <c r="A107" s="41"/>
      <c r="B107" s="41"/>
      <c r="C107" s="41"/>
      <c r="D107" s="276"/>
      <c r="E107" s="276"/>
      <c r="F107" s="276"/>
      <c r="G107" s="41"/>
      <c r="H107" s="41"/>
    </row>
    <row r="108" spans="1:8" x14ac:dyDescent="0.35">
      <c r="A108" s="41"/>
      <c r="B108" s="41"/>
      <c r="C108" s="41"/>
      <c r="D108" s="276"/>
      <c r="E108" s="276"/>
      <c r="F108" s="276"/>
      <c r="G108" s="41"/>
      <c r="H108" s="41"/>
    </row>
    <row r="109" spans="1:8" x14ac:dyDescent="0.35">
      <c r="A109" s="41"/>
      <c r="B109" s="41"/>
      <c r="C109" s="41"/>
      <c r="D109" s="276"/>
      <c r="E109" s="276"/>
      <c r="F109" s="276"/>
      <c r="G109" s="41"/>
      <c r="H109" s="41"/>
    </row>
    <row r="110" spans="1:8" x14ac:dyDescent="0.35">
      <c r="A110" s="41"/>
      <c r="B110" s="41"/>
      <c r="C110" s="41"/>
      <c r="D110" s="276"/>
      <c r="E110" s="276"/>
      <c r="F110" s="276"/>
      <c r="G110" s="41"/>
      <c r="H110" s="41"/>
    </row>
    <row r="111" spans="1:8" x14ac:dyDescent="0.35">
      <c r="A111" s="41"/>
      <c r="B111" s="41"/>
      <c r="C111" s="41"/>
      <c r="D111" s="276"/>
      <c r="E111" s="276"/>
      <c r="F111" s="276"/>
      <c r="G111" s="41"/>
      <c r="H111" s="41"/>
    </row>
    <row r="112" spans="1:8" x14ac:dyDescent="0.35">
      <c r="A112" s="41"/>
      <c r="B112" s="41"/>
      <c r="C112" s="41"/>
      <c r="D112" s="276"/>
      <c r="E112" s="276"/>
      <c r="F112" s="276"/>
      <c r="G112" s="41"/>
      <c r="H112" s="41"/>
    </row>
    <row r="113" spans="1:8" x14ac:dyDescent="0.35">
      <c r="A113" s="41"/>
      <c r="B113" s="41"/>
      <c r="C113" s="41"/>
      <c r="D113" s="276"/>
      <c r="E113" s="276"/>
      <c r="F113" s="276"/>
      <c r="G113" s="41"/>
      <c r="H113" s="41"/>
    </row>
    <row r="114" spans="1:8" x14ac:dyDescent="0.35">
      <c r="A114" s="41"/>
      <c r="B114" s="41"/>
      <c r="C114" s="41"/>
      <c r="D114" s="276"/>
      <c r="E114" s="276"/>
      <c r="F114" s="276"/>
      <c r="G114" s="41"/>
      <c r="H114" s="41"/>
    </row>
    <row r="115" spans="1:8" x14ac:dyDescent="0.35">
      <c r="A115" s="41"/>
      <c r="B115" s="41"/>
      <c r="C115" s="41"/>
      <c r="D115" s="276"/>
      <c r="E115" s="276"/>
      <c r="F115" s="276"/>
      <c r="G115" s="41"/>
      <c r="H115" s="41"/>
    </row>
    <row r="116" spans="1:8" x14ac:dyDescent="0.35">
      <c r="A116" s="41"/>
      <c r="B116" s="41"/>
      <c r="C116" s="41"/>
      <c r="D116" s="276"/>
      <c r="E116" s="276"/>
      <c r="F116" s="276"/>
      <c r="G116" s="41"/>
      <c r="H116" s="41"/>
    </row>
    <row r="117" spans="1:8" x14ac:dyDescent="0.35">
      <c r="A117" s="41"/>
      <c r="B117" s="41"/>
      <c r="C117" s="41"/>
      <c r="D117" s="276"/>
      <c r="E117" s="276"/>
      <c r="F117" s="276"/>
      <c r="G117" s="41"/>
      <c r="H117" s="41"/>
    </row>
    <row r="118" spans="1:8" x14ac:dyDescent="0.35">
      <c r="A118" s="41"/>
      <c r="B118" s="41"/>
      <c r="C118" s="41"/>
      <c r="D118" s="276"/>
      <c r="E118" s="276"/>
      <c r="F118" s="276"/>
      <c r="G118" s="41"/>
      <c r="H118" s="41"/>
    </row>
    <row r="119" spans="1:8" x14ac:dyDescent="0.35">
      <c r="A119" s="41"/>
      <c r="B119" s="41"/>
      <c r="C119" s="41"/>
      <c r="D119" s="276"/>
      <c r="E119" s="276"/>
      <c r="F119" s="276"/>
      <c r="G119" s="41"/>
      <c r="H119" s="41"/>
    </row>
    <row r="120" spans="1:8" x14ac:dyDescent="0.35">
      <c r="A120" s="41"/>
      <c r="B120" s="41"/>
      <c r="C120" s="41"/>
      <c r="D120" s="276"/>
      <c r="E120" s="276"/>
      <c r="F120" s="276"/>
      <c r="G120" s="41"/>
      <c r="H120" s="41"/>
    </row>
    <row r="121" spans="1:8" x14ac:dyDescent="0.35">
      <c r="A121" s="41"/>
      <c r="B121" s="41"/>
      <c r="C121" s="41"/>
      <c r="D121" s="276"/>
      <c r="E121" s="276"/>
      <c r="F121" s="276"/>
      <c r="G121" s="41"/>
      <c r="H121" s="41"/>
    </row>
    <row r="122" spans="1:8" x14ac:dyDescent="0.35">
      <c r="A122" s="41"/>
      <c r="B122" s="41"/>
      <c r="C122" s="41"/>
      <c r="D122" s="276"/>
      <c r="E122" s="276"/>
      <c r="F122" s="276"/>
      <c r="G122" s="41"/>
      <c r="H122" s="41"/>
    </row>
    <row r="123" spans="1:8" x14ac:dyDescent="0.35">
      <c r="A123" s="41"/>
      <c r="B123" s="41"/>
      <c r="C123" s="41"/>
      <c r="D123" s="276"/>
      <c r="E123" s="276"/>
      <c r="F123" s="276"/>
      <c r="G123" s="41"/>
      <c r="H123" s="41"/>
    </row>
    <row r="124" spans="1:8" x14ac:dyDescent="0.35">
      <c r="A124" s="41"/>
      <c r="B124" s="41"/>
      <c r="C124" s="41"/>
      <c r="D124" s="276"/>
      <c r="E124" s="276"/>
      <c r="F124" s="276"/>
      <c r="G124" s="41"/>
      <c r="H124" s="41"/>
    </row>
    <row r="125" spans="1:8" x14ac:dyDescent="0.35">
      <c r="A125" s="41"/>
      <c r="B125" s="41"/>
      <c r="C125" s="41"/>
      <c r="D125" s="276"/>
      <c r="E125" s="276"/>
      <c r="F125" s="276"/>
      <c r="G125" s="41"/>
      <c r="H125" s="41"/>
    </row>
    <row r="126" spans="1:8" x14ac:dyDescent="0.35">
      <c r="A126" s="41"/>
      <c r="B126" s="41"/>
      <c r="C126" s="41"/>
      <c r="D126" s="276"/>
      <c r="E126" s="276"/>
      <c r="F126" s="276"/>
      <c r="G126" s="41"/>
      <c r="H126" s="41"/>
    </row>
    <row r="127" spans="1:8" x14ac:dyDescent="0.35">
      <c r="A127" s="41"/>
      <c r="B127" s="41"/>
      <c r="C127" s="41"/>
      <c r="D127" s="276"/>
      <c r="E127" s="276"/>
      <c r="F127" s="276"/>
      <c r="G127" s="41"/>
      <c r="H127" s="41"/>
    </row>
    <row r="128" spans="1:8" x14ac:dyDescent="0.35">
      <c r="A128" s="41"/>
      <c r="B128" s="41"/>
      <c r="C128" s="41"/>
      <c r="D128" s="276"/>
      <c r="E128" s="276"/>
      <c r="F128" s="276"/>
      <c r="G128" s="41"/>
      <c r="H128" s="41"/>
    </row>
    <row r="129" spans="1:8" x14ac:dyDescent="0.35">
      <c r="A129" s="41"/>
      <c r="B129" s="41"/>
      <c r="C129" s="41"/>
      <c r="D129" s="276"/>
      <c r="E129" s="276"/>
      <c r="F129" s="276"/>
      <c r="G129" s="41"/>
      <c r="H129" s="41"/>
    </row>
    <row r="130" spans="1:8" x14ac:dyDescent="0.35">
      <c r="A130" s="41"/>
      <c r="B130" s="41"/>
      <c r="C130" s="41"/>
      <c r="D130" s="276"/>
      <c r="E130" s="276"/>
      <c r="F130" s="276"/>
      <c r="G130" s="41"/>
      <c r="H130" s="41"/>
    </row>
    <row r="131" spans="1:8" x14ac:dyDescent="0.35">
      <c r="A131" s="41"/>
      <c r="B131" s="41"/>
      <c r="C131" s="41"/>
      <c r="D131" s="276"/>
      <c r="E131" s="276"/>
      <c r="F131" s="276"/>
      <c r="G131" s="41"/>
      <c r="H131" s="41"/>
    </row>
    <row r="132" spans="1:8" x14ac:dyDescent="0.35">
      <c r="A132" s="41"/>
      <c r="B132" s="41"/>
      <c r="C132" s="41"/>
      <c r="D132" s="276"/>
      <c r="E132" s="276"/>
      <c r="F132" s="276"/>
      <c r="G132" s="41"/>
      <c r="H132" s="41"/>
    </row>
    <row r="133" spans="1:8" x14ac:dyDescent="0.35">
      <c r="A133" s="41"/>
      <c r="B133" s="41"/>
      <c r="C133" s="41"/>
      <c r="D133" s="276"/>
      <c r="E133" s="276"/>
      <c r="F133" s="276"/>
      <c r="G133" s="41"/>
      <c r="H133" s="41"/>
    </row>
    <row r="134" spans="1:8" x14ac:dyDescent="0.35">
      <c r="A134" s="41"/>
      <c r="B134" s="41"/>
      <c r="C134" s="41"/>
      <c r="D134" s="276"/>
      <c r="E134" s="276"/>
      <c r="F134" s="276"/>
      <c r="G134" s="41"/>
      <c r="H134" s="41"/>
    </row>
    <row r="135" spans="1:8" x14ac:dyDescent="0.35">
      <c r="A135" s="41"/>
      <c r="B135" s="41"/>
      <c r="C135" s="41"/>
      <c r="D135" s="276"/>
      <c r="E135" s="276"/>
      <c r="F135" s="276"/>
      <c r="G135" s="41"/>
      <c r="H135" s="41"/>
    </row>
    <row r="136" spans="1:8" x14ac:dyDescent="0.35">
      <c r="A136" s="41"/>
      <c r="B136" s="41"/>
      <c r="C136" s="41"/>
      <c r="D136" s="276"/>
      <c r="E136" s="276"/>
      <c r="F136" s="276"/>
      <c r="G136" s="41"/>
      <c r="H136" s="41"/>
    </row>
    <row r="137" spans="1:8" x14ac:dyDescent="0.35">
      <c r="A137" s="41"/>
      <c r="B137" s="41"/>
      <c r="C137" s="41"/>
      <c r="D137" s="276"/>
      <c r="E137" s="276"/>
      <c r="F137" s="276"/>
      <c r="G137" s="41"/>
      <c r="H137" s="41"/>
    </row>
    <row r="138" spans="1:8" x14ac:dyDescent="0.35">
      <c r="A138" s="41"/>
      <c r="B138" s="41"/>
      <c r="C138" s="41"/>
      <c r="D138" s="276"/>
      <c r="E138" s="276"/>
      <c r="F138" s="276"/>
      <c r="G138" s="41"/>
      <c r="H138" s="41"/>
    </row>
    <row r="139" spans="1:8" x14ac:dyDescent="0.35">
      <c r="A139" s="41"/>
      <c r="B139" s="41"/>
      <c r="C139" s="41"/>
      <c r="D139" s="276"/>
      <c r="E139" s="276"/>
      <c r="F139" s="276"/>
      <c r="G139" s="41"/>
      <c r="H139" s="41"/>
    </row>
    <row r="140" spans="1:8" x14ac:dyDescent="0.35">
      <c r="A140" s="41"/>
      <c r="B140" s="41"/>
      <c r="C140" s="41"/>
      <c r="D140" s="276"/>
      <c r="E140" s="276"/>
      <c r="F140" s="276"/>
      <c r="G140" s="41"/>
      <c r="H140" s="41"/>
    </row>
    <row r="141" spans="1:8" x14ac:dyDescent="0.35">
      <c r="A141" s="41"/>
      <c r="B141" s="41"/>
      <c r="C141" s="41"/>
      <c r="D141" s="276"/>
      <c r="E141" s="276"/>
      <c r="F141" s="276"/>
      <c r="G141" s="41"/>
      <c r="H141" s="41"/>
    </row>
    <row r="142" spans="1:8" x14ac:dyDescent="0.35">
      <c r="A142" s="41"/>
      <c r="B142" s="41"/>
      <c r="C142" s="41"/>
      <c r="D142" s="276"/>
      <c r="E142" s="276"/>
      <c r="F142" s="276"/>
      <c r="G142" s="41"/>
      <c r="H142" s="41"/>
    </row>
    <row r="143" spans="1:8" x14ac:dyDescent="0.35">
      <c r="A143" s="41"/>
      <c r="B143" s="41"/>
      <c r="C143" s="41"/>
      <c r="D143" s="276"/>
      <c r="E143" s="276"/>
      <c r="F143" s="276"/>
      <c r="G143" s="41"/>
      <c r="H143" s="41"/>
    </row>
    <row r="144" spans="1:8" x14ac:dyDescent="0.35">
      <c r="A144" s="41"/>
      <c r="B144" s="41"/>
      <c r="C144" s="41"/>
      <c r="D144" s="276"/>
      <c r="E144" s="276"/>
      <c r="F144" s="276"/>
      <c r="G144" s="41"/>
      <c r="H144" s="41"/>
    </row>
    <row r="145" spans="1:8" x14ac:dyDescent="0.35">
      <c r="A145" s="41"/>
      <c r="B145" s="41"/>
      <c r="C145" s="41"/>
      <c r="D145" s="276"/>
      <c r="E145" s="276"/>
      <c r="F145" s="276"/>
      <c r="G145" s="41"/>
      <c r="H145" s="41"/>
    </row>
    <row r="146" spans="1:8" x14ac:dyDescent="0.35">
      <c r="A146" s="41"/>
      <c r="B146" s="41"/>
      <c r="C146" s="41"/>
      <c r="D146" s="276"/>
      <c r="E146" s="276"/>
      <c r="F146" s="276"/>
      <c r="G146" s="41"/>
      <c r="H146" s="41"/>
    </row>
    <row r="147" spans="1:8" x14ac:dyDescent="0.35">
      <c r="A147" s="41"/>
      <c r="B147" s="41"/>
      <c r="C147" s="41"/>
      <c r="D147" s="276"/>
      <c r="E147" s="276"/>
      <c r="F147" s="276"/>
      <c r="G147" s="41"/>
      <c r="H147" s="41"/>
    </row>
    <row r="148" spans="1:8" x14ac:dyDescent="0.35">
      <c r="A148" s="41"/>
      <c r="B148" s="41"/>
      <c r="C148" s="41"/>
      <c r="D148" s="276"/>
      <c r="E148" s="276"/>
      <c r="F148" s="276"/>
      <c r="G148" s="41"/>
      <c r="H148" s="41"/>
    </row>
    <row r="149" spans="1:8" x14ac:dyDescent="0.35">
      <c r="A149" s="41"/>
      <c r="B149" s="41"/>
      <c r="C149" s="41"/>
      <c r="D149" s="276"/>
      <c r="E149" s="276"/>
      <c r="F149" s="276"/>
      <c r="G149" s="41"/>
      <c r="H149" s="41"/>
    </row>
    <row r="150" spans="1:8" x14ac:dyDescent="0.35">
      <c r="A150" s="41"/>
      <c r="B150" s="41"/>
      <c r="C150" s="41"/>
      <c r="D150" s="276"/>
      <c r="E150" s="276"/>
      <c r="F150" s="276"/>
      <c r="G150" s="41"/>
      <c r="H150" s="41"/>
    </row>
    <row r="151" spans="1:8" x14ac:dyDescent="0.35">
      <c r="A151" s="41"/>
      <c r="B151" s="41"/>
      <c r="C151" s="41"/>
      <c r="D151" s="276"/>
      <c r="E151" s="276"/>
      <c r="F151" s="276"/>
      <c r="G151" s="41"/>
      <c r="H151" s="41"/>
    </row>
    <row r="152" spans="1:8" x14ac:dyDescent="0.35">
      <c r="A152" s="41"/>
      <c r="B152" s="41"/>
      <c r="C152" s="41"/>
      <c r="D152" s="276"/>
      <c r="E152" s="276"/>
      <c r="F152" s="276"/>
      <c r="G152" s="41"/>
      <c r="H152" s="41"/>
    </row>
    <row r="153" spans="1:8" x14ac:dyDescent="0.35">
      <c r="A153" s="41"/>
      <c r="B153" s="41"/>
      <c r="C153" s="41"/>
      <c r="D153" s="276"/>
      <c r="E153" s="276"/>
      <c r="F153" s="276"/>
      <c r="G153" s="41"/>
      <c r="H153" s="41"/>
    </row>
    <row r="154" spans="1:8" x14ac:dyDescent="0.35">
      <c r="A154" s="41"/>
      <c r="B154" s="41"/>
      <c r="C154" s="41"/>
      <c r="D154" s="276"/>
      <c r="E154" s="276"/>
      <c r="F154" s="276"/>
      <c r="G154" s="41"/>
      <c r="H154" s="41"/>
    </row>
    <row r="155" spans="1:8" x14ac:dyDescent="0.35">
      <c r="A155" s="41"/>
      <c r="B155" s="41"/>
      <c r="C155" s="41"/>
      <c r="D155" s="276"/>
      <c r="E155" s="276"/>
      <c r="F155" s="276"/>
      <c r="G155" s="41"/>
      <c r="H155" s="41"/>
    </row>
    <row r="156" spans="1:8" x14ac:dyDescent="0.35">
      <c r="A156" s="41"/>
      <c r="B156" s="41"/>
      <c r="C156" s="41"/>
      <c r="D156" s="276"/>
      <c r="E156" s="276"/>
      <c r="F156" s="276"/>
      <c r="G156" s="41"/>
      <c r="H156" s="41"/>
    </row>
    <row r="157" spans="1:8" x14ac:dyDescent="0.35">
      <c r="A157" s="41"/>
      <c r="B157" s="41"/>
      <c r="C157" s="41"/>
      <c r="D157" s="276"/>
      <c r="E157" s="276"/>
      <c r="F157" s="276"/>
      <c r="G157" s="41"/>
      <c r="H157" s="41"/>
    </row>
    <row r="158" spans="1:8" x14ac:dyDescent="0.35">
      <c r="A158" s="41"/>
      <c r="B158" s="41"/>
      <c r="C158" s="41"/>
      <c r="D158" s="276"/>
      <c r="E158" s="276"/>
      <c r="F158" s="276"/>
      <c r="G158" s="41"/>
      <c r="H158" s="41"/>
    </row>
    <row r="159" spans="1:8" x14ac:dyDescent="0.35">
      <c r="A159" s="41"/>
      <c r="B159" s="41"/>
      <c r="C159" s="41"/>
      <c r="D159" s="276"/>
      <c r="E159" s="276"/>
      <c r="F159" s="276"/>
      <c r="G159" s="41"/>
      <c r="H159" s="41"/>
    </row>
    <row r="160" spans="1:8" x14ac:dyDescent="0.35">
      <c r="A160" s="41"/>
      <c r="B160" s="41"/>
      <c r="C160" s="41"/>
      <c r="D160" s="276"/>
      <c r="E160" s="276"/>
      <c r="F160" s="276"/>
      <c r="G160" s="41"/>
      <c r="H160" s="41"/>
    </row>
    <row r="161" spans="1:8" x14ac:dyDescent="0.35">
      <c r="A161" s="41"/>
      <c r="B161" s="41"/>
      <c r="C161" s="41"/>
      <c r="D161" s="276"/>
      <c r="E161" s="276"/>
      <c r="F161" s="276"/>
      <c r="G161" s="41"/>
      <c r="H161" s="41"/>
    </row>
    <row r="162" spans="1:8" x14ac:dyDescent="0.35">
      <c r="A162" s="41"/>
      <c r="B162" s="41"/>
      <c r="C162" s="41"/>
      <c r="D162" s="276"/>
      <c r="E162" s="276"/>
      <c r="F162" s="276"/>
      <c r="G162" s="41"/>
      <c r="H162" s="41"/>
    </row>
    <row r="163" spans="1:8" x14ac:dyDescent="0.35">
      <c r="A163" s="41"/>
      <c r="B163" s="41"/>
      <c r="C163" s="41"/>
      <c r="D163" s="276"/>
      <c r="E163" s="276"/>
      <c r="F163" s="276"/>
      <c r="G163" s="41"/>
      <c r="H163" s="41"/>
    </row>
    <row r="164" spans="1:8" x14ac:dyDescent="0.35">
      <c r="A164" s="41"/>
      <c r="B164" s="41"/>
      <c r="C164" s="41"/>
      <c r="D164" s="276"/>
      <c r="E164" s="276"/>
      <c r="F164" s="276"/>
      <c r="G164" s="41"/>
      <c r="H164" s="41"/>
    </row>
    <row r="165" spans="1:8" x14ac:dyDescent="0.35">
      <c r="A165" s="41"/>
      <c r="B165" s="41"/>
      <c r="C165" s="41"/>
      <c r="D165" s="276"/>
      <c r="E165" s="276"/>
      <c r="F165" s="276"/>
      <c r="G165" s="41"/>
      <c r="H165" s="41"/>
    </row>
    <row r="166" spans="1:8" x14ac:dyDescent="0.35">
      <c r="A166" s="41"/>
      <c r="B166" s="41"/>
      <c r="C166" s="41"/>
      <c r="D166" s="276"/>
      <c r="E166" s="276"/>
      <c r="F166" s="276"/>
      <c r="G166" s="41"/>
      <c r="H166" s="41"/>
    </row>
    <row r="167" spans="1:8" x14ac:dyDescent="0.35">
      <c r="A167" s="41"/>
      <c r="B167" s="41"/>
      <c r="C167" s="41"/>
      <c r="D167" s="276"/>
      <c r="E167" s="276"/>
      <c r="F167" s="276"/>
      <c r="G167" s="41"/>
      <c r="H167" s="41"/>
    </row>
    <row r="168" spans="1:8" x14ac:dyDescent="0.35">
      <c r="A168" s="41"/>
      <c r="B168" s="41"/>
      <c r="C168" s="41"/>
      <c r="D168" s="276"/>
      <c r="E168" s="276"/>
      <c r="F168" s="276"/>
      <c r="G168" s="41"/>
      <c r="H168" s="41"/>
    </row>
    <row r="169" spans="1:8" x14ac:dyDescent="0.35">
      <c r="A169" s="41"/>
      <c r="B169" s="41"/>
      <c r="C169" s="41"/>
      <c r="D169" s="276"/>
      <c r="E169" s="276"/>
      <c r="F169" s="276"/>
      <c r="G169" s="41"/>
      <c r="H169" s="41"/>
    </row>
    <row r="170" spans="1:8" x14ac:dyDescent="0.35">
      <c r="A170" s="41"/>
      <c r="B170" s="41"/>
      <c r="C170" s="41"/>
      <c r="D170" s="276"/>
      <c r="E170" s="276"/>
      <c r="F170" s="276"/>
      <c r="G170" s="41"/>
      <c r="H170" s="41"/>
    </row>
    <row r="171" spans="1:8" x14ac:dyDescent="0.35">
      <c r="A171" s="41"/>
      <c r="B171" s="41"/>
      <c r="C171" s="41"/>
      <c r="D171" s="276"/>
      <c r="E171" s="276"/>
      <c r="F171" s="276"/>
      <c r="G171" s="41"/>
      <c r="H171" s="41"/>
    </row>
    <row r="172" spans="1:8" x14ac:dyDescent="0.35">
      <c r="A172" s="41"/>
      <c r="B172" s="41"/>
      <c r="C172" s="41"/>
      <c r="D172" s="276"/>
      <c r="E172" s="276"/>
      <c r="F172" s="276"/>
      <c r="G172" s="41"/>
      <c r="H172" s="41"/>
    </row>
    <row r="173" spans="1:8" x14ac:dyDescent="0.35">
      <c r="A173" s="41"/>
      <c r="B173" s="41"/>
      <c r="C173" s="41"/>
      <c r="D173" s="276"/>
      <c r="E173" s="276"/>
      <c r="F173" s="276"/>
      <c r="G173" s="41"/>
      <c r="H173" s="41"/>
    </row>
    <row r="174" spans="1:8" x14ac:dyDescent="0.35">
      <c r="A174" s="41"/>
      <c r="B174" s="41"/>
      <c r="C174" s="41"/>
      <c r="D174" s="276"/>
      <c r="E174" s="276"/>
      <c r="F174" s="276"/>
      <c r="G174" s="41"/>
      <c r="H174" s="41"/>
    </row>
    <row r="175" spans="1:8" x14ac:dyDescent="0.35">
      <c r="A175" s="41"/>
      <c r="B175" s="41"/>
      <c r="C175" s="41"/>
      <c r="D175" s="276"/>
      <c r="E175" s="276"/>
      <c r="F175" s="276"/>
      <c r="G175" s="41"/>
      <c r="H175" s="41"/>
    </row>
    <row r="176" spans="1:8" x14ac:dyDescent="0.35">
      <c r="A176" s="41"/>
      <c r="B176" s="41"/>
      <c r="C176" s="41"/>
      <c r="D176" s="276"/>
      <c r="E176" s="276"/>
      <c r="F176" s="276"/>
      <c r="G176" s="41"/>
      <c r="H176" s="41"/>
    </row>
    <row r="177" spans="1:8" x14ac:dyDescent="0.35">
      <c r="A177" s="41"/>
      <c r="B177" s="41"/>
      <c r="C177" s="41"/>
      <c r="D177" s="276"/>
      <c r="E177" s="276"/>
      <c r="F177" s="276"/>
      <c r="G177" s="41"/>
      <c r="H177" s="41"/>
    </row>
    <row r="178" spans="1:8" x14ac:dyDescent="0.35">
      <c r="A178" s="41"/>
      <c r="B178" s="41"/>
      <c r="C178" s="41"/>
      <c r="D178" s="276"/>
      <c r="E178" s="276"/>
      <c r="F178" s="276"/>
      <c r="G178" s="41"/>
      <c r="H178" s="41"/>
    </row>
    <row r="179" spans="1:8" x14ac:dyDescent="0.35">
      <c r="A179" s="41"/>
      <c r="B179" s="41"/>
      <c r="C179" s="41"/>
      <c r="D179" s="276"/>
      <c r="E179" s="276"/>
      <c r="F179" s="276"/>
      <c r="G179" s="41"/>
      <c r="H179" s="41"/>
    </row>
    <row r="180" spans="1:8" x14ac:dyDescent="0.35">
      <c r="A180" s="41"/>
      <c r="B180" s="41"/>
      <c r="C180" s="41"/>
      <c r="D180" s="276"/>
      <c r="E180" s="276"/>
      <c r="F180" s="276"/>
      <c r="G180" s="41"/>
      <c r="H180" s="41"/>
    </row>
    <row r="181" spans="1:8" x14ac:dyDescent="0.35">
      <c r="A181" s="41"/>
      <c r="B181" s="41"/>
      <c r="C181" s="41"/>
      <c r="D181" s="276"/>
      <c r="E181" s="276"/>
      <c r="F181" s="276"/>
      <c r="G181" s="41"/>
      <c r="H181" s="41"/>
    </row>
    <row r="182" spans="1:8" x14ac:dyDescent="0.35">
      <c r="A182" s="41"/>
      <c r="B182" s="41"/>
      <c r="C182" s="41"/>
      <c r="D182" s="276"/>
      <c r="E182" s="276"/>
      <c r="F182" s="276"/>
      <c r="G182" s="41"/>
      <c r="H182" s="41"/>
    </row>
    <row r="183" spans="1:8" x14ac:dyDescent="0.35">
      <c r="A183" s="41"/>
      <c r="B183" s="41"/>
      <c r="C183" s="41"/>
      <c r="D183" s="276"/>
      <c r="E183" s="276"/>
      <c r="F183" s="276"/>
      <c r="G183" s="41"/>
      <c r="H183" s="41"/>
    </row>
    <row r="184" spans="1:8" x14ac:dyDescent="0.35">
      <c r="A184" s="41"/>
      <c r="B184" s="41"/>
      <c r="C184" s="41"/>
      <c r="D184" s="276"/>
      <c r="E184" s="276"/>
      <c r="F184" s="276"/>
      <c r="G184" s="41"/>
      <c r="H184" s="41"/>
    </row>
    <row r="185" spans="1:8" x14ac:dyDescent="0.35">
      <c r="A185" s="41"/>
      <c r="B185" s="41"/>
      <c r="C185" s="41"/>
      <c r="D185" s="276"/>
      <c r="E185" s="276"/>
      <c r="F185" s="276"/>
      <c r="G185" s="41"/>
      <c r="H185" s="41"/>
    </row>
    <row r="186" spans="1:8" x14ac:dyDescent="0.35">
      <c r="A186" s="41"/>
      <c r="B186" s="41"/>
      <c r="C186" s="41"/>
      <c r="D186" s="276"/>
      <c r="E186" s="276"/>
      <c r="F186" s="276"/>
      <c r="G186" s="41"/>
      <c r="H186" s="41"/>
    </row>
    <row r="187" spans="1:8" x14ac:dyDescent="0.35">
      <c r="A187" s="41"/>
      <c r="B187" s="41"/>
      <c r="C187" s="41"/>
      <c r="D187" s="276"/>
      <c r="E187" s="276"/>
      <c r="F187" s="276"/>
      <c r="G187" s="41"/>
      <c r="H187" s="41"/>
    </row>
    <row r="188" spans="1:8" x14ac:dyDescent="0.35">
      <c r="A188" s="41"/>
      <c r="B188" s="41"/>
      <c r="C188" s="41"/>
      <c r="D188" s="276"/>
      <c r="E188" s="276"/>
      <c r="F188" s="276"/>
      <c r="G188" s="41"/>
      <c r="H188" s="41"/>
    </row>
    <row r="189" spans="1:8" x14ac:dyDescent="0.35">
      <c r="A189" s="41"/>
      <c r="B189" s="41"/>
      <c r="C189" s="41"/>
      <c r="D189" s="276"/>
      <c r="E189" s="276"/>
      <c r="F189" s="276"/>
      <c r="G189" s="41"/>
      <c r="H189" s="41"/>
    </row>
    <row r="190" spans="1:8" x14ac:dyDescent="0.35">
      <c r="A190" s="41"/>
      <c r="B190" s="41"/>
      <c r="C190" s="41"/>
      <c r="D190" s="276"/>
      <c r="E190" s="276"/>
      <c r="F190" s="276"/>
      <c r="G190" s="41"/>
      <c r="H190" s="41"/>
    </row>
    <row r="191" spans="1:8" x14ac:dyDescent="0.35">
      <c r="A191" s="41"/>
      <c r="B191" s="41"/>
      <c r="C191" s="41"/>
      <c r="D191" s="276"/>
      <c r="E191" s="276"/>
      <c r="F191" s="276"/>
      <c r="G191" s="41"/>
      <c r="H191" s="41"/>
    </row>
    <row r="192" spans="1:8" x14ac:dyDescent="0.35">
      <c r="A192" s="41"/>
      <c r="B192" s="41"/>
      <c r="C192" s="41"/>
      <c r="D192" s="276"/>
      <c r="E192" s="276"/>
      <c r="F192" s="276"/>
      <c r="G192" s="41"/>
      <c r="H192" s="41"/>
    </row>
    <row r="193" spans="1:8" x14ac:dyDescent="0.35">
      <c r="A193" s="41"/>
      <c r="B193" s="41"/>
      <c r="C193" s="41"/>
      <c r="D193" s="276"/>
      <c r="E193" s="276"/>
      <c r="F193" s="276"/>
      <c r="G193" s="41"/>
      <c r="H193" s="41"/>
    </row>
    <row r="194" spans="1:8" x14ac:dyDescent="0.35">
      <c r="A194" s="41"/>
      <c r="B194" s="41"/>
      <c r="C194" s="41"/>
      <c r="D194" s="276"/>
      <c r="E194" s="276"/>
      <c r="F194" s="276"/>
      <c r="G194" s="41"/>
      <c r="H194" s="41"/>
    </row>
    <row r="195" spans="1:8" x14ac:dyDescent="0.35">
      <c r="A195" s="41"/>
      <c r="B195" s="41"/>
      <c r="C195" s="41"/>
      <c r="D195" s="276"/>
      <c r="E195" s="276"/>
      <c r="F195" s="276"/>
      <c r="G195" s="41"/>
      <c r="H195" s="41"/>
    </row>
    <row r="196" spans="1:8" x14ac:dyDescent="0.35">
      <c r="A196" s="41"/>
      <c r="B196" s="41"/>
      <c r="C196" s="41"/>
      <c r="D196" s="276"/>
      <c r="E196" s="276"/>
      <c r="F196" s="276"/>
      <c r="G196" s="41"/>
      <c r="H196" s="41"/>
    </row>
    <row r="197" spans="1:8" x14ac:dyDescent="0.35">
      <c r="A197" s="41"/>
      <c r="B197" s="41"/>
      <c r="C197" s="41"/>
      <c r="D197" s="276"/>
      <c r="E197" s="276"/>
      <c r="F197" s="276"/>
      <c r="G197" s="41"/>
      <c r="H197" s="41"/>
    </row>
    <row r="198" spans="1:8" x14ac:dyDescent="0.35">
      <c r="A198" s="41"/>
      <c r="B198" s="41"/>
      <c r="C198" s="41"/>
      <c r="D198" s="276"/>
      <c r="E198" s="276"/>
      <c r="F198" s="276"/>
      <c r="G198" s="41"/>
      <c r="H198" s="41"/>
    </row>
    <row r="199" spans="1:8" x14ac:dyDescent="0.35">
      <c r="A199" s="41"/>
      <c r="B199" s="41"/>
      <c r="C199" s="41"/>
      <c r="D199" s="276"/>
      <c r="E199" s="276"/>
      <c r="F199" s="276"/>
      <c r="G199" s="41"/>
      <c r="H199" s="41"/>
    </row>
    <row r="200" spans="1:8" x14ac:dyDescent="0.35">
      <c r="A200" s="41"/>
      <c r="B200" s="41"/>
      <c r="C200" s="41"/>
      <c r="D200" s="276"/>
      <c r="E200" s="276"/>
      <c r="F200" s="276"/>
      <c r="G200" s="41"/>
      <c r="H200" s="41"/>
    </row>
    <row r="201" spans="1:8" x14ac:dyDescent="0.35">
      <c r="A201" s="41"/>
      <c r="B201" s="41"/>
      <c r="C201" s="41"/>
      <c r="D201" s="276"/>
      <c r="E201" s="276"/>
      <c r="F201" s="276"/>
      <c r="G201" s="41"/>
      <c r="H201" s="41"/>
    </row>
    <row r="202" spans="1:8" x14ac:dyDescent="0.35">
      <c r="A202" s="41"/>
      <c r="B202" s="41"/>
      <c r="C202" s="41"/>
      <c r="D202" s="276"/>
      <c r="E202" s="276"/>
      <c r="F202" s="276"/>
      <c r="G202" s="41"/>
      <c r="H202" s="41"/>
    </row>
    <row r="203" spans="1:8" x14ac:dyDescent="0.35">
      <c r="A203" s="41"/>
      <c r="B203" s="41"/>
      <c r="C203" s="41"/>
      <c r="D203" s="276"/>
      <c r="E203" s="276"/>
      <c r="F203" s="276"/>
      <c r="G203" s="41"/>
      <c r="H203" s="41"/>
    </row>
    <row r="204" spans="1:8" x14ac:dyDescent="0.35">
      <c r="A204" s="41"/>
      <c r="B204" s="41"/>
      <c r="C204" s="41"/>
      <c r="D204" s="276"/>
      <c r="E204" s="276"/>
      <c r="F204" s="276"/>
      <c r="G204" s="41"/>
      <c r="H204" s="41"/>
    </row>
    <row r="205" spans="1:8" x14ac:dyDescent="0.35">
      <c r="A205" s="41"/>
      <c r="B205" s="41"/>
      <c r="C205" s="41"/>
      <c r="D205" s="276"/>
      <c r="E205" s="276"/>
      <c r="F205" s="276"/>
      <c r="G205" s="41"/>
      <c r="H205" s="41"/>
    </row>
    <row r="206" spans="1:8" x14ac:dyDescent="0.35">
      <c r="A206" s="41"/>
      <c r="B206" s="41"/>
      <c r="C206" s="41"/>
      <c r="D206" s="276"/>
      <c r="E206" s="276"/>
      <c r="F206" s="276"/>
      <c r="G206" s="41"/>
      <c r="H206" s="41"/>
    </row>
    <row r="207" spans="1:8" x14ac:dyDescent="0.35">
      <c r="A207" s="41"/>
      <c r="B207" s="41"/>
      <c r="C207" s="41"/>
      <c r="D207" s="276"/>
      <c r="E207" s="276"/>
      <c r="F207" s="276"/>
      <c r="G207" s="41"/>
      <c r="H207" s="41"/>
    </row>
    <row r="208" spans="1:8" x14ac:dyDescent="0.35">
      <c r="A208" s="41"/>
      <c r="B208" s="41"/>
      <c r="C208" s="41"/>
      <c r="D208" s="276"/>
      <c r="E208" s="276"/>
      <c r="F208" s="276"/>
      <c r="G208" s="41"/>
      <c r="H208" s="41"/>
    </row>
    <row r="209" spans="1:8" x14ac:dyDescent="0.35">
      <c r="A209" s="41"/>
      <c r="B209" s="41"/>
      <c r="C209" s="41"/>
      <c r="D209" s="276"/>
      <c r="E209" s="276"/>
      <c r="F209" s="276"/>
      <c r="G209" s="41"/>
      <c r="H209" s="41"/>
    </row>
    <row r="210" spans="1:8" x14ac:dyDescent="0.35">
      <c r="A210" s="41"/>
      <c r="B210" s="41"/>
      <c r="C210" s="41"/>
      <c r="D210" s="276"/>
      <c r="E210" s="276"/>
      <c r="F210" s="276"/>
      <c r="G210" s="41"/>
      <c r="H210" s="41"/>
    </row>
    <row r="211" spans="1:8" x14ac:dyDescent="0.35">
      <c r="A211" s="41"/>
      <c r="B211" s="41"/>
      <c r="C211" s="41"/>
      <c r="D211" s="276"/>
      <c r="E211" s="276"/>
      <c r="F211" s="276"/>
      <c r="G211" s="41"/>
      <c r="H211" s="41"/>
    </row>
    <row r="212" spans="1:8" x14ac:dyDescent="0.35">
      <c r="A212" s="41"/>
      <c r="B212" s="41"/>
      <c r="C212" s="41"/>
      <c r="D212" s="276"/>
      <c r="E212" s="276"/>
      <c r="F212" s="276"/>
      <c r="G212" s="41"/>
      <c r="H212" s="41"/>
    </row>
    <row r="213" spans="1:8" x14ac:dyDescent="0.35">
      <c r="A213" s="41"/>
      <c r="B213" s="41"/>
      <c r="C213" s="41"/>
      <c r="D213" s="276"/>
      <c r="E213" s="276"/>
      <c r="F213" s="276"/>
      <c r="G213" s="41"/>
      <c r="H213" s="41"/>
    </row>
    <row r="214" spans="1:8" x14ac:dyDescent="0.35">
      <c r="A214" s="41"/>
      <c r="B214" s="41"/>
      <c r="C214" s="41"/>
      <c r="D214" s="276"/>
      <c r="E214" s="276"/>
      <c r="F214" s="276"/>
      <c r="G214" s="41"/>
      <c r="H214" s="41"/>
    </row>
    <row r="215" spans="1:8" x14ac:dyDescent="0.35">
      <c r="A215" s="41"/>
      <c r="B215" s="41"/>
      <c r="C215" s="41"/>
      <c r="D215" s="276"/>
      <c r="E215" s="276"/>
      <c r="F215" s="276"/>
      <c r="G215" s="41"/>
      <c r="H215" s="41"/>
    </row>
    <row r="216" spans="1:8" x14ac:dyDescent="0.35">
      <c r="A216" s="41"/>
      <c r="B216" s="41"/>
      <c r="C216" s="41"/>
      <c r="D216" s="276"/>
      <c r="E216" s="276"/>
      <c r="F216" s="276"/>
      <c r="G216" s="41"/>
      <c r="H216" s="41"/>
    </row>
    <row r="217" spans="1:8" x14ac:dyDescent="0.35">
      <c r="A217" s="41"/>
      <c r="B217" s="41"/>
      <c r="C217" s="41"/>
      <c r="D217" s="276"/>
      <c r="E217" s="276"/>
      <c r="F217" s="276"/>
      <c r="G217" s="41"/>
      <c r="H217" s="41"/>
    </row>
    <row r="218" spans="1:8" x14ac:dyDescent="0.35">
      <c r="A218" s="41"/>
      <c r="B218" s="41"/>
      <c r="C218" s="41"/>
      <c r="D218" s="276"/>
      <c r="E218" s="276"/>
      <c r="F218" s="276"/>
      <c r="G218" s="41"/>
      <c r="H218" s="41"/>
    </row>
    <row r="219" spans="1:8" x14ac:dyDescent="0.35">
      <c r="A219" s="41"/>
      <c r="B219" s="41"/>
      <c r="C219" s="41"/>
      <c r="D219" s="276"/>
      <c r="E219" s="276"/>
      <c r="F219" s="276"/>
      <c r="G219" s="41"/>
      <c r="H219" s="41"/>
    </row>
    <row r="220" spans="1:8" x14ac:dyDescent="0.35">
      <c r="A220" s="41"/>
      <c r="B220" s="41"/>
      <c r="C220" s="41"/>
      <c r="D220" s="276"/>
      <c r="E220" s="276"/>
      <c r="F220" s="276"/>
      <c r="G220" s="41"/>
      <c r="H220" s="41"/>
    </row>
    <row r="221" spans="1:8" x14ac:dyDescent="0.35">
      <c r="A221" s="41"/>
      <c r="B221" s="41"/>
      <c r="C221" s="41"/>
      <c r="D221" s="276"/>
      <c r="E221" s="276"/>
      <c r="F221" s="276"/>
      <c r="G221" s="41"/>
      <c r="H221" s="41"/>
    </row>
    <row r="222" spans="1:8" x14ac:dyDescent="0.35">
      <c r="A222" s="41"/>
      <c r="B222" s="41"/>
      <c r="C222" s="41"/>
      <c r="D222" s="276"/>
      <c r="E222" s="276"/>
      <c r="F222" s="276"/>
      <c r="G222" s="41"/>
      <c r="H222" s="41"/>
    </row>
    <row r="223" spans="1:8" x14ac:dyDescent="0.35">
      <c r="A223" s="41"/>
      <c r="B223" s="41"/>
      <c r="C223" s="41"/>
      <c r="D223" s="276"/>
      <c r="E223" s="276"/>
      <c r="F223" s="276"/>
      <c r="G223" s="41"/>
      <c r="H223" s="41"/>
    </row>
    <row r="224" spans="1:8" x14ac:dyDescent="0.35">
      <c r="A224" s="41"/>
      <c r="B224" s="41"/>
      <c r="C224" s="41"/>
      <c r="D224" s="276"/>
      <c r="E224" s="276"/>
      <c r="F224" s="276"/>
      <c r="G224" s="41"/>
      <c r="H224" s="41"/>
    </row>
    <row r="225" spans="1:8" x14ac:dyDescent="0.35">
      <c r="A225" s="41"/>
      <c r="B225" s="41"/>
      <c r="C225" s="41"/>
      <c r="D225" s="276"/>
      <c r="E225" s="276"/>
      <c r="F225" s="276"/>
      <c r="G225" s="41"/>
      <c r="H225" s="41"/>
    </row>
    <row r="226" spans="1:8" x14ac:dyDescent="0.35">
      <c r="A226" s="41"/>
      <c r="B226" s="41"/>
      <c r="C226" s="41"/>
      <c r="D226" s="276"/>
      <c r="E226" s="276"/>
      <c r="F226" s="276"/>
      <c r="G226" s="41"/>
      <c r="H226" s="41"/>
    </row>
    <row r="227" spans="1:8" x14ac:dyDescent="0.35">
      <c r="A227" s="41"/>
      <c r="B227" s="41"/>
      <c r="C227" s="41"/>
      <c r="D227" s="276"/>
      <c r="E227" s="276"/>
      <c r="F227" s="276"/>
      <c r="G227" s="41"/>
      <c r="H227" s="41"/>
    </row>
    <row r="228" spans="1:8" x14ac:dyDescent="0.35">
      <c r="A228" s="41"/>
      <c r="B228" s="41"/>
      <c r="C228" s="41"/>
      <c r="D228" s="276"/>
      <c r="E228" s="276"/>
      <c r="F228" s="276"/>
      <c r="G228" s="41"/>
      <c r="H228" s="41"/>
    </row>
    <row r="229" spans="1:8" x14ac:dyDescent="0.35">
      <c r="A229" s="41"/>
      <c r="B229" s="41"/>
      <c r="C229" s="41"/>
      <c r="D229" s="276"/>
      <c r="E229" s="276"/>
      <c r="F229" s="276"/>
      <c r="G229" s="41"/>
      <c r="H229" s="41"/>
    </row>
    <row r="230" spans="1:8" x14ac:dyDescent="0.35">
      <c r="A230" s="41"/>
      <c r="B230" s="41"/>
      <c r="C230" s="41"/>
      <c r="D230" s="276"/>
      <c r="E230" s="276"/>
      <c r="F230" s="276"/>
      <c r="G230" s="41"/>
      <c r="H230" s="41"/>
    </row>
    <row r="231" spans="1:8" x14ac:dyDescent="0.35">
      <c r="A231" s="41"/>
      <c r="B231" s="41"/>
      <c r="C231" s="41"/>
      <c r="D231" s="276"/>
      <c r="E231" s="276"/>
      <c r="F231" s="276"/>
      <c r="G231" s="41"/>
      <c r="H231" s="41"/>
    </row>
    <row r="232" spans="1:8" x14ac:dyDescent="0.35">
      <c r="A232" s="41"/>
      <c r="B232" s="41"/>
      <c r="C232" s="41"/>
      <c r="D232" s="276"/>
      <c r="E232" s="276"/>
      <c r="F232" s="276"/>
      <c r="G232" s="41"/>
      <c r="H232" s="41"/>
    </row>
    <row r="233" spans="1:8" x14ac:dyDescent="0.35">
      <c r="A233" s="41"/>
      <c r="B233" s="41"/>
      <c r="C233" s="41"/>
      <c r="D233" s="276"/>
      <c r="E233" s="276"/>
      <c r="F233" s="276"/>
      <c r="G233" s="41"/>
      <c r="H233" s="41"/>
    </row>
    <row r="234" spans="1:8" x14ac:dyDescent="0.35">
      <c r="A234" s="41"/>
      <c r="B234" s="41"/>
      <c r="C234" s="41"/>
      <c r="D234" s="276"/>
      <c r="E234" s="276"/>
      <c r="F234" s="276"/>
      <c r="G234" s="41"/>
      <c r="H234" s="41"/>
    </row>
    <row r="235" spans="1:8" x14ac:dyDescent="0.35">
      <c r="A235" s="41"/>
      <c r="B235" s="41"/>
      <c r="C235" s="41"/>
      <c r="D235" s="276"/>
      <c r="E235" s="276"/>
      <c r="F235" s="276"/>
      <c r="G235" s="41"/>
      <c r="H235" s="41"/>
    </row>
    <row r="236" spans="1:8" x14ac:dyDescent="0.35">
      <c r="A236" s="41"/>
      <c r="B236" s="41"/>
      <c r="C236" s="41"/>
      <c r="D236" s="276"/>
      <c r="E236" s="276"/>
      <c r="F236" s="276"/>
      <c r="G236" s="41"/>
      <c r="H236" s="41"/>
    </row>
    <row r="237" spans="1:8" x14ac:dyDescent="0.35">
      <c r="A237" s="41"/>
      <c r="B237" s="41"/>
      <c r="C237" s="41"/>
      <c r="D237" s="276"/>
      <c r="E237" s="276"/>
      <c r="F237" s="276"/>
      <c r="G237" s="41"/>
      <c r="H237" s="41"/>
    </row>
    <row r="238" spans="1:8" x14ac:dyDescent="0.35">
      <c r="A238" s="41"/>
      <c r="B238" s="41"/>
      <c r="C238" s="41"/>
      <c r="D238" s="276"/>
      <c r="E238" s="276"/>
      <c r="F238" s="276"/>
      <c r="G238" s="41"/>
      <c r="H238" s="41"/>
    </row>
    <row r="239" spans="1:8" x14ac:dyDescent="0.35">
      <c r="A239" s="41"/>
      <c r="B239" s="41"/>
      <c r="C239" s="41"/>
      <c r="D239" s="276"/>
      <c r="E239" s="276"/>
      <c r="F239" s="276"/>
      <c r="G239" s="41"/>
      <c r="H239" s="41"/>
    </row>
    <row r="240" spans="1:8" x14ac:dyDescent="0.35">
      <c r="A240" s="41"/>
      <c r="B240" s="41"/>
      <c r="C240" s="41"/>
      <c r="D240" s="276"/>
      <c r="E240" s="276"/>
      <c r="F240" s="276"/>
      <c r="G240" s="41"/>
      <c r="H240" s="41"/>
    </row>
    <row r="241" spans="1:8" x14ac:dyDescent="0.35">
      <c r="A241" s="41"/>
      <c r="B241" s="41"/>
      <c r="C241" s="41"/>
      <c r="D241" s="276"/>
      <c r="E241" s="276"/>
      <c r="F241" s="276"/>
      <c r="G241" s="41"/>
      <c r="H241" s="41"/>
    </row>
    <row r="242" spans="1:8" x14ac:dyDescent="0.35">
      <c r="A242" s="41"/>
      <c r="B242" s="41"/>
      <c r="C242" s="41"/>
      <c r="D242" s="276"/>
      <c r="E242" s="276"/>
      <c r="F242" s="276"/>
      <c r="G242" s="41"/>
      <c r="H242" s="41"/>
    </row>
    <row r="243" spans="1:8" x14ac:dyDescent="0.35">
      <c r="A243" s="41"/>
      <c r="B243" s="41"/>
      <c r="C243" s="41"/>
      <c r="D243" s="276"/>
      <c r="E243" s="276"/>
      <c r="F243" s="276"/>
      <c r="G243" s="41"/>
      <c r="H243" s="41"/>
    </row>
    <row r="244" spans="1:8" x14ac:dyDescent="0.35">
      <c r="A244" s="41"/>
      <c r="B244" s="41"/>
      <c r="C244" s="41"/>
      <c r="D244" s="276"/>
      <c r="E244" s="276"/>
      <c r="F244" s="276"/>
      <c r="G244" s="41"/>
      <c r="H244" s="41"/>
    </row>
    <row r="245" spans="1:8" x14ac:dyDescent="0.35">
      <c r="A245" s="41"/>
      <c r="B245" s="41"/>
      <c r="C245" s="41"/>
      <c r="D245" s="276"/>
      <c r="E245" s="276"/>
      <c r="F245" s="276"/>
      <c r="G245" s="41"/>
      <c r="H245" s="41"/>
    </row>
    <row r="246" spans="1:8" x14ac:dyDescent="0.35">
      <c r="A246" s="41"/>
      <c r="B246" s="41"/>
      <c r="C246" s="41"/>
      <c r="D246" s="276"/>
      <c r="E246" s="276"/>
      <c r="F246" s="276"/>
      <c r="G246" s="41"/>
      <c r="H246" s="41"/>
    </row>
    <row r="247" spans="1:8" x14ac:dyDescent="0.35">
      <c r="A247" s="41"/>
      <c r="B247" s="41"/>
      <c r="C247" s="41"/>
      <c r="D247" s="276"/>
      <c r="E247" s="276"/>
      <c r="F247" s="276"/>
      <c r="G247" s="41"/>
      <c r="H247" s="41"/>
    </row>
    <row r="248" spans="1:8" x14ac:dyDescent="0.35">
      <c r="A248" s="41"/>
      <c r="B248" s="41"/>
      <c r="C248" s="41"/>
      <c r="D248" s="276"/>
      <c r="E248" s="276"/>
      <c r="F248" s="276"/>
      <c r="G248" s="41"/>
      <c r="H248" s="41"/>
    </row>
    <row r="249" spans="1:8" x14ac:dyDescent="0.35">
      <c r="A249" s="41"/>
      <c r="B249" s="41"/>
      <c r="C249" s="41"/>
      <c r="D249" s="276"/>
      <c r="E249" s="276"/>
      <c r="F249" s="276"/>
      <c r="G249" s="41"/>
      <c r="H249" s="41"/>
    </row>
    <row r="250" spans="1:8" x14ac:dyDescent="0.35">
      <c r="A250" s="41"/>
      <c r="B250" s="41"/>
      <c r="C250" s="41"/>
      <c r="D250" s="276"/>
      <c r="E250" s="276"/>
      <c r="F250" s="276"/>
      <c r="G250" s="41"/>
      <c r="H250" s="41"/>
    </row>
    <row r="251" spans="1:8" x14ac:dyDescent="0.35">
      <c r="A251" s="41"/>
      <c r="B251" s="41"/>
      <c r="C251" s="41"/>
      <c r="D251" s="276"/>
      <c r="E251" s="276"/>
      <c r="F251" s="276"/>
      <c r="G251" s="41"/>
      <c r="H251" s="41"/>
    </row>
    <row r="252" spans="1:8" x14ac:dyDescent="0.35">
      <c r="A252" s="41"/>
      <c r="B252" s="41"/>
      <c r="C252" s="41"/>
      <c r="D252" s="276"/>
      <c r="E252" s="276"/>
      <c r="F252" s="276"/>
      <c r="G252" s="41"/>
      <c r="H252" s="41"/>
    </row>
    <row r="253" spans="1:8" x14ac:dyDescent="0.35">
      <c r="A253" s="41"/>
      <c r="B253" s="41"/>
      <c r="C253" s="41"/>
      <c r="D253" s="276"/>
      <c r="E253" s="276"/>
      <c r="F253" s="276"/>
      <c r="G253" s="41"/>
      <c r="H253" s="41"/>
    </row>
    <row r="254" spans="1:8" x14ac:dyDescent="0.35">
      <c r="A254" s="41"/>
      <c r="B254" s="41"/>
      <c r="C254" s="41"/>
      <c r="D254" s="276"/>
      <c r="E254" s="276"/>
      <c r="F254" s="276"/>
      <c r="G254" s="41"/>
      <c r="H254" s="41"/>
    </row>
    <row r="255" spans="1:8" x14ac:dyDescent="0.35">
      <c r="A255" s="41"/>
      <c r="B255" s="41"/>
      <c r="C255" s="41"/>
      <c r="D255" s="276"/>
      <c r="E255" s="276"/>
      <c r="F255" s="276"/>
      <c r="G255" s="41"/>
      <c r="H255" s="41"/>
    </row>
    <row r="256" spans="1:8" x14ac:dyDescent="0.35">
      <c r="A256" s="41"/>
      <c r="B256" s="41"/>
      <c r="C256" s="41"/>
      <c r="D256" s="276"/>
      <c r="E256" s="276"/>
      <c r="F256" s="276"/>
      <c r="G256" s="41"/>
      <c r="H256" s="41"/>
    </row>
    <row r="257" spans="1:8" x14ac:dyDescent="0.35">
      <c r="A257" s="41"/>
      <c r="B257" s="41"/>
      <c r="C257" s="41"/>
      <c r="D257" s="276"/>
      <c r="E257" s="276"/>
      <c r="F257" s="276"/>
      <c r="G257" s="41"/>
      <c r="H257" s="41"/>
    </row>
    <row r="258" spans="1:8" x14ac:dyDescent="0.35">
      <c r="A258" s="41"/>
      <c r="B258" s="41"/>
      <c r="C258" s="41"/>
      <c r="D258" s="276"/>
      <c r="E258" s="276"/>
      <c r="F258" s="276"/>
      <c r="G258" s="41"/>
      <c r="H258" s="41"/>
    </row>
    <row r="259" spans="1:8" x14ac:dyDescent="0.35">
      <c r="A259" s="41"/>
      <c r="B259" s="41"/>
      <c r="C259" s="41"/>
      <c r="D259" s="276"/>
      <c r="E259" s="276"/>
      <c r="F259" s="276"/>
      <c r="G259" s="41"/>
      <c r="H259" s="41"/>
    </row>
    <row r="260" spans="1:8" x14ac:dyDescent="0.35">
      <c r="A260" s="41"/>
      <c r="B260" s="41"/>
      <c r="C260" s="41"/>
      <c r="D260" s="276"/>
      <c r="E260" s="276"/>
      <c r="F260" s="276"/>
      <c r="G260" s="41"/>
      <c r="H260" s="41"/>
    </row>
    <row r="261" spans="1:8" x14ac:dyDescent="0.35">
      <c r="A261" s="41"/>
      <c r="B261" s="41"/>
      <c r="C261" s="41"/>
      <c r="D261" s="276"/>
      <c r="E261" s="276"/>
      <c r="F261" s="276"/>
      <c r="G261" s="41"/>
      <c r="H261" s="41"/>
    </row>
    <row r="262" spans="1:8" x14ac:dyDescent="0.35">
      <c r="A262" s="41"/>
      <c r="B262" s="41"/>
      <c r="C262" s="41"/>
      <c r="D262" s="276"/>
      <c r="E262" s="276"/>
      <c r="F262" s="276"/>
      <c r="G262" s="41"/>
      <c r="H262" s="41"/>
    </row>
    <row r="263" spans="1:8" x14ac:dyDescent="0.35">
      <c r="A263" s="41"/>
      <c r="B263" s="41"/>
      <c r="C263" s="41"/>
      <c r="D263" s="276"/>
      <c r="E263" s="276"/>
      <c r="F263" s="276"/>
      <c r="G263" s="41"/>
      <c r="H263" s="41"/>
    </row>
    <row r="264" spans="1:8" x14ac:dyDescent="0.35">
      <c r="A264" s="41"/>
      <c r="B264" s="41"/>
      <c r="C264" s="41"/>
      <c r="D264" s="276"/>
      <c r="E264" s="276"/>
      <c r="F264" s="276"/>
      <c r="G264" s="41"/>
      <c r="H264" s="41"/>
    </row>
    <row r="265" spans="1:8" x14ac:dyDescent="0.35">
      <c r="A265" s="41"/>
      <c r="B265" s="41"/>
      <c r="C265" s="41"/>
      <c r="D265" s="276"/>
      <c r="E265" s="276"/>
      <c r="F265" s="276"/>
      <c r="G265" s="41"/>
      <c r="H265" s="41"/>
    </row>
    <row r="266" spans="1:8" x14ac:dyDescent="0.35">
      <c r="A266" s="41"/>
      <c r="B266" s="41"/>
      <c r="C266" s="41"/>
      <c r="D266" s="276"/>
      <c r="E266" s="276"/>
      <c r="F266" s="276"/>
      <c r="G266" s="41"/>
      <c r="H266" s="41"/>
    </row>
    <row r="267" spans="1:8" x14ac:dyDescent="0.35">
      <c r="A267" s="41"/>
      <c r="B267" s="41"/>
      <c r="C267" s="41"/>
      <c r="D267" s="276"/>
      <c r="E267" s="276"/>
      <c r="F267" s="276"/>
      <c r="G267" s="41"/>
      <c r="H267" s="41"/>
    </row>
    <row r="268" spans="1:8" x14ac:dyDescent="0.35">
      <c r="A268" s="41"/>
      <c r="B268" s="41"/>
      <c r="C268" s="41"/>
      <c r="D268" s="276"/>
      <c r="E268" s="276"/>
      <c r="F268" s="276"/>
      <c r="G268" s="41"/>
      <c r="H268" s="41"/>
    </row>
    <row r="269" spans="1:8" x14ac:dyDescent="0.35">
      <c r="A269" s="41"/>
      <c r="B269" s="41"/>
      <c r="C269" s="41"/>
      <c r="D269" s="276"/>
      <c r="E269" s="276"/>
      <c r="F269" s="276"/>
      <c r="G269" s="41"/>
      <c r="H269" s="41"/>
    </row>
    <row r="270" spans="1:8" x14ac:dyDescent="0.35">
      <c r="A270" s="41"/>
      <c r="B270" s="41"/>
      <c r="C270" s="41"/>
      <c r="D270" s="276"/>
      <c r="E270" s="276"/>
      <c r="F270" s="276"/>
      <c r="G270" s="41"/>
      <c r="H270" s="41"/>
    </row>
    <row r="271" spans="1:8" x14ac:dyDescent="0.35">
      <c r="A271" s="41"/>
      <c r="B271" s="41"/>
      <c r="C271" s="41"/>
      <c r="D271" s="276"/>
      <c r="E271" s="276"/>
      <c r="F271" s="276"/>
      <c r="G271" s="41"/>
      <c r="H271" s="41"/>
    </row>
    <row r="272" spans="1:8" x14ac:dyDescent="0.35">
      <c r="A272" s="41"/>
      <c r="B272" s="41"/>
      <c r="C272" s="41"/>
      <c r="D272" s="276"/>
      <c r="E272" s="276"/>
      <c r="F272" s="276"/>
      <c r="G272" s="41"/>
      <c r="H272" s="41"/>
    </row>
    <row r="273" spans="1:8" x14ac:dyDescent="0.35">
      <c r="A273" s="41"/>
      <c r="B273" s="41"/>
      <c r="C273" s="41"/>
      <c r="D273" s="276"/>
      <c r="E273" s="276"/>
      <c r="F273" s="276"/>
      <c r="G273" s="41"/>
      <c r="H273" s="41"/>
    </row>
    <row r="274" spans="1:8" x14ac:dyDescent="0.35">
      <c r="A274" s="41"/>
      <c r="B274" s="41"/>
      <c r="C274" s="41"/>
      <c r="D274" s="276"/>
      <c r="E274" s="276"/>
      <c r="F274" s="276"/>
      <c r="G274" s="41"/>
      <c r="H274" s="41"/>
    </row>
    <row r="275" spans="1:8" x14ac:dyDescent="0.35">
      <c r="A275" s="41"/>
      <c r="B275" s="41"/>
      <c r="C275" s="41"/>
      <c r="D275" s="276"/>
      <c r="E275" s="276"/>
      <c r="F275" s="276"/>
      <c r="G275" s="41"/>
      <c r="H275" s="41"/>
    </row>
    <row r="276" spans="1:8" x14ac:dyDescent="0.35">
      <c r="A276" s="41"/>
      <c r="B276" s="41"/>
      <c r="C276" s="41"/>
      <c r="D276" s="276"/>
      <c r="E276" s="276"/>
      <c r="F276" s="276"/>
      <c r="G276" s="41"/>
      <c r="H276" s="41"/>
    </row>
    <row r="277" spans="1:8" x14ac:dyDescent="0.35">
      <c r="A277" s="41"/>
      <c r="B277" s="41"/>
      <c r="C277" s="41"/>
      <c r="D277" s="276"/>
      <c r="E277" s="276"/>
      <c r="F277" s="276"/>
      <c r="G277" s="41"/>
      <c r="H277" s="41"/>
    </row>
    <row r="278" spans="1:8" x14ac:dyDescent="0.35">
      <c r="A278" s="41"/>
      <c r="B278" s="41"/>
      <c r="C278" s="41"/>
      <c r="D278" s="276"/>
      <c r="E278" s="276"/>
      <c r="F278" s="276"/>
      <c r="G278" s="41"/>
      <c r="H278" s="41"/>
    </row>
    <row r="279" spans="1:8" x14ac:dyDescent="0.35">
      <c r="A279" s="41"/>
      <c r="B279" s="41"/>
      <c r="C279" s="41"/>
      <c r="D279" s="276"/>
      <c r="E279" s="276"/>
      <c r="F279" s="276"/>
      <c r="G279" s="41"/>
      <c r="H279" s="41"/>
    </row>
    <row r="280" spans="1:8" x14ac:dyDescent="0.35">
      <c r="A280" s="41"/>
      <c r="B280" s="41"/>
      <c r="C280" s="41"/>
      <c r="D280" s="276"/>
      <c r="E280" s="276"/>
      <c r="F280" s="276"/>
      <c r="G280" s="41"/>
      <c r="H280" s="41"/>
    </row>
    <row r="281" spans="1:8" x14ac:dyDescent="0.35">
      <c r="A281" s="41"/>
      <c r="B281" s="41"/>
      <c r="C281" s="41"/>
      <c r="D281" s="276"/>
      <c r="E281" s="276"/>
      <c r="F281" s="276"/>
      <c r="G281" s="41"/>
      <c r="H281" s="41"/>
    </row>
    <row r="282" spans="1:8" x14ac:dyDescent="0.35">
      <c r="A282" s="41"/>
      <c r="B282" s="41"/>
      <c r="C282" s="41"/>
      <c r="D282" s="276"/>
      <c r="E282" s="276"/>
      <c r="F282" s="276"/>
      <c r="G282" s="41"/>
      <c r="H282" s="41"/>
    </row>
    <row r="283" spans="1:8" x14ac:dyDescent="0.35">
      <c r="A283" s="41"/>
      <c r="B283" s="41"/>
      <c r="C283" s="41"/>
      <c r="D283" s="276"/>
      <c r="E283" s="276"/>
      <c r="F283" s="276"/>
      <c r="G283" s="41"/>
      <c r="H283" s="41"/>
    </row>
    <row r="284" spans="1:8" x14ac:dyDescent="0.35">
      <c r="A284" s="41"/>
      <c r="B284" s="41"/>
      <c r="C284" s="41"/>
      <c r="D284" s="276"/>
      <c r="E284" s="276"/>
      <c r="F284" s="276"/>
      <c r="G284" s="41"/>
      <c r="H284" s="41"/>
    </row>
    <row r="285" spans="1:8" x14ac:dyDescent="0.35">
      <c r="A285" s="41"/>
      <c r="B285" s="41"/>
      <c r="C285" s="41"/>
      <c r="D285" s="276"/>
      <c r="E285" s="276"/>
      <c r="F285" s="276"/>
      <c r="G285" s="41"/>
      <c r="H285" s="41"/>
    </row>
    <row r="286" spans="1:8" x14ac:dyDescent="0.35">
      <c r="A286" s="41"/>
      <c r="B286" s="41"/>
      <c r="C286" s="41"/>
      <c r="D286" s="276"/>
      <c r="E286" s="276"/>
      <c r="F286" s="276"/>
      <c r="G286" s="41"/>
      <c r="H286" s="41"/>
    </row>
    <row r="287" spans="1:8" x14ac:dyDescent="0.35">
      <c r="A287" s="41"/>
      <c r="B287" s="41"/>
      <c r="C287" s="41"/>
      <c r="D287" s="276"/>
      <c r="E287" s="276"/>
      <c r="F287" s="276"/>
      <c r="G287" s="41"/>
      <c r="H287" s="41"/>
    </row>
    <row r="288" spans="1:8" x14ac:dyDescent="0.35">
      <c r="A288" s="41"/>
      <c r="B288" s="41"/>
      <c r="C288" s="41"/>
      <c r="D288" s="276"/>
      <c r="E288" s="276"/>
      <c r="F288" s="276"/>
      <c r="G288" s="41"/>
      <c r="H288" s="41"/>
    </row>
    <row r="289" spans="1:8" x14ac:dyDescent="0.35">
      <c r="A289" s="41"/>
      <c r="B289" s="41"/>
      <c r="C289" s="41"/>
      <c r="D289" s="276"/>
      <c r="E289" s="276"/>
      <c r="F289" s="276"/>
      <c r="G289" s="41"/>
      <c r="H289" s="41"/>
    </row>
    <row r="290" spans="1:8" x14ac:dyDescent="0.35">
      <c r="A290" s="41"/>
      <c r="B290" s="41"/>
      <c r="C290" s="41"/>
      <c r="D290" s="276"/>
      <c r="E290" s="276"/>
      <c r="F290" s="276"/>
      <c r="G290" s="41"/>
      <c r="H290" s="41"/>
    </row>
    <row r="291" spans="1:8" x14ac:dyDescent="0.35">
      <c r="A291" s="41"/>
      <c r="B291" s="41"/>
      <c r="C291" s="41"/>
      <c r="D291" s="276"/>
      <c r="E291" s="276"/>
      <c r="F291" s="276"/>
      <c r="G291" s="41"/>
      <c r="H291" s="41"/>
    </row>
    <row r="292" spans="1:8" x14ac:dyDescent="0.35">
      <c r="A292" s="41"/>
      <c r="B292" s="41"/>
      <c r="C292" s="41"/>
      <c r="D292" s="276"/>
      <c r="E292" s="276"/>
      <c r="F292" s="276"/>
      <c r="G292" s="41"/>
      <c r="H292" s="41"/>
    </row>
    <row r="293" spans="1:8" x14ac:dyDescent="0.35">
      <c r="A293" s="41"/>
      <c r="B293" s="41"/>
      <c r="C293" s="41"/>
      <c r="D293" s="276"/>
      <c r="E293" s="276"/>
      <c r="F293" s="276"/>
      <c r="G293" s="41"/>
      <c r="H293" s="41"/>
    </row>
    <row r="294" spans="1:8" x14ac:dyDescent="0.35">
      <c r="A294" s="41"/>
      <c r="B294" s="41"/>
      <c r="C294" s="41"/>
      <c r="D294" s="276"/>
      <c r="E294" s="276"/>
      <c r="F294" s="276"/>
      <c r="G294" s="41"/>
      <c r="H294" s="41"/>
    </row>
    <row r="295" spans="1:8" x14ac:dyDescent="0.35">
      <c r="A295" s="41"/>
      <c r="B295" s="41"/>
      <c r="C295" s="41"/>
      <c r="D295" s="276"/>
      <c r="E295" s="276"/>
      <c r="F295" s="276"/>
      <c r="G295" s="41"/>
      <c r="H295" s="41"/>
    </row>
    <row r="296" spans="1:8" x14ac:dyDescent="0.35">
      <c r="A296" s="41"/>
      <c r="B296" s="41"/>
      <c r="C296" s="41"/>
      <c r="D296" s="276"/>
      <c r="E296" s="276"/>
      <c r="F296" s="276"/>
      <c r="G296" s="41"/>
      <c r="H296" s="41"/>
    </row>
    <row r="297" spans="1:8" x14ac:dyDescent="0.35">
      <c r="A297" s="41"/>
      <c r="B297" s="41"/>
      <c r="C297" s="41"/>
      <c r="D297" s="276"/>
      <c r="E297" s="276"/>
      <c r="F297" s="276"/>
      <c r="G297" s="41"/>
      <c r="H297" s="41"/>
    </row>
    <row r="298" spans="1:8" x14ac:dyDescent="0.35">
      <c r="A298" s="41"/>
      <c r="B298" s="41"/>
      <c r="C298" s="41"/>
      <c r="D298" s="276"/>
      <c r="E298" s="276"/>
      <c r="F298" s="276"/>
      <c r="G298" s="41"/>
      <c r="H298" s="41"/>
    </row>
    <row r="299" spans="1:8" x14ac:dyDescent="0.35">
      <c r="A299" s="41"/>
      <c r="B299" s="41"/>
      <c r="C299" s="41"/>
      <c r="D299" s="276"/>
      <c r="E299" s="276"/>
      <c r="F299" s="276"/>
      <c r="G299" s="41"/>
      <c r="H299" s="41"/>
    </row>
    <row r="300" spans="1:8" x14ac:dyDescent="0.35">
      <c r="A300" s="41"/>
      <c r="B300" s="41"/>
      <c r="C300" s="41"/>
      <c r="D300" s="276"/>
      <c r="E300" s="276"/>
      <c r="F300" s="276"/>
      <c r="G300" s="41"/>
      <c r="H300" s="41"/>
    </row>
    <row r="301" spans="1:8" x14ac:dyDescent="0.35">
      <c r="A301" s="41"/>
      <c r="B301" s="41"/>
      <c r="C301" s="41"/>
      <c r="D301" s="276"/>
      <c r="E301" s="276"/>
      <c r="F301" s="276"/>
      <c r="G301" s="41"/>
      <c r="H301" s="41"/>
    </row>
    <row r="302" spans="1:8" x14ac:dyDescent="0.35">
      <c r="A302" s="41"/>
      <c r="B302" s="41"/>
      <c r="C302" s="41"/>
      <c r="D302" s="276"/>
      <c r="E302" s="276"/>
      <c r="F302" s="276"/>
      <c r="G302" s="41"/>
      <c r="H302" s="41"/>
    </row>
    <row r="303" spans="1:8" x14ac:dyDescent="0.35">
      <c r="A303" s="41"/>
      <c r="B303" s="41"/>
      <c r="C303" s="41"/>
      <c r="D303" s="276"/>
      <c r="E303" s="276"/>
      <c r="F303" s="276"/>
      <c r="G303" s="41"/>
      <c r="H303" s="41"/>
    </row>
    <row r="304" spans="1:8" x14ac:dyDescent="0.35">
      <c r="A304" s="41"/>
      <c r="B304" s="41"/>
      <c r="C304" s="41"/>
      <c r="D304" s="276"/>
      <c r="E304" s="276"/>
      <c r="F304" s="276"/>
      <c r="G304" s="41"/>
      <c r="H304" s="41"/>
    </row>
    <row r="305" spans="1:8" x14ac:dyDescent="0.35">
      <c r="A305" s="41"/>
      <c r="B305" s="41"/>
      <c r="C305" s="41"/>
      <c r="D305" s="276"/>
      <c r="E305" s="276"/>
      <c r="F305" s="276"/>
      <c r="G305" s="41"/>
      <c r="H305" s="41"/>
    </row>
    <row r="306" spans="1:8" x14ac:dyDescent="0.35">
      <c r="A306" s="41"/>
      <c r="B306" s="41"/>
      <c r="C306" s="41"/>
      <c r="D306" s="276"/>
      <c r="E306" s="276"/>
      <c r="F306" s="276"/>
      <c r="G306" s="41"/>
      <c r="H306" s="41"/>
    </row>
    <row r="307" spans="1:8" x14ac:dyDescent="0.35">
      <c r="A307" s="41"/>
      <c r="B307" s="41"/>
      <c r="C307" s="41"/>
      <c r="D307" s="276"/>
      <c r="E307" s="276"/>
      <c r="F307" s="276"/>
      <c r="G307" s="41"/>
      <c r="H307" s="41"/>
    </row>
    <row r="308" spans="1:8" x14ac:dyDescent="0.35">
      <c r="A308" s="41"/>
      <c r="B308" s="41"/>
      <c r="C308" s="41"/>
      <c r="D308" s="276"/>
      <c r="E308" s="276"/>
      <c r="F308" s="276"/>
      <c r="G308" s="41"/>
      <c r="H308" s="41"/>
    </row>
    <row r="309" spans="1:8" x14ac:dyDescent="0.35">
      <c r="A309" s="41"/>
      <c r="B309" s="41"/>
      <c r="C309" s="41"/>
      <c r="D309" s="276"/>
      <c r="E309" s="276"/>
      <c r="F309" s="276"/>
      <c r="G309" s="41"/>
      <c r="H309" s="41"/>
    </row>
    <row r="310" spans="1:8" x14ac:dyDescent="0.35">
      <c r="A310" s="41"/>
      <c r="B310" s="41"/>
      <c r="C310" s="41"/>
      <c r="D310" s="276"/>
      <c r="E310" s="276"/>
      <c r="F310" s="276"/>
      <c r="G310" s="41"/>
      <c r="H310" s="41"/>
    </row>
    <row r="311" spans="1:8" x14ac:dyDescent="0.35">
      <c r="A311" s="41"/>
      <c r="B311" s="41"/>
      <c r="C311" s="41"/>
      <c r="D311" s="276"/>
      <c r="E311" s="276"/>
      <c r="F311" s="276"/>
      <c r="G311" s="41"/>
      <c r="H311" s="41"/>
    </row>
    <row r="312" spans="1:8" x14ac:dyDescent="0.35">
      <c r="A312" s="41"/>
      <c r="B312" s="41"/>
      <c r="C312" s="41"/>
      <c r="D312" s="276"/>
      <c r="E312" s="276"/>
      <c r="F312" s="276"/>
      <c r="G312" s="41"/>
      <c r="H312" s="41"/>
    </row>
    <row r="313" spans="1:8" x14ac:dyDescent="0.35">
      <c r="A313" s="41"/>
      <c r="B313" s="41"/>
      <c r="C313" s="41"/>
      <c r="D313" s="276"/>
      <c r="E313" s="276"/>
      <c r="F313" s="276"/>
      <c r="G313" s="41"/>
      <c r="H313" s="41"/>
    </row>
    <row r="314" spans="1:8" x14ac:dyDescent="0.35">
      <c r="A314" s="41"/>
      <c r="B314" s="41"/>
      <c r="C314" s="41"/>
      <c r="D314" s="276"/>
      <c r="E314" s="276"/>
      <c r="F314" s="276"/>
      <c r="G314" s="41"/>
      <c r="H314" s="41"/>
    </row>
    <row r="315" spans="1:8" x14ac:dyDescent="0.35">
      <c r="A315" s="41"/>
      <c r="B315" s="41"/>
      <c r="C315" s="41"/>
      <c r="D315" s="276"/>
      <c r="E315" s="276"/>
      <c r="F315" s="276"/>
      <c r="G315" s="41"/>
      <c r="H315" s="41"/>
    </row>
    <row r="316" spans="1:8" x14ac:dyDescent="0.35">
      <c r="A316" s="41"/>
      <c r="B316" s="41"/>
      <c r="C316" s="41"/>
      <c r="D316" s="276"/>
      <c r="E316" s="276"/>
      <c r="F316" s="276"/>
      <c r="G316" s="41"/>
      <c r="H316" s="41"/>
    </row>
    <row r="317" spans="1:8" x14ac:dyDescent="0.35">
      <c r="A317" s="41"/>
      <c r="B317" s="41"/>
      <c r="C317" s="41"/>
      <c r="D317" s="276"/>
      <c r="E317" s="276"/>
      <c r="F317" s="276"/>
      <c r="G317" s="41"/>
      <c r="H317" s="41"/>
    </row>
    <row r="318" spans="1:8" x14ac:dyDescent="0.35">
      <c r="A318" s="41"/>
      <c r="B318" s="41"/>
      <c r="C318" s="41"/>
      <c r="D318" s="276"/>
      <c r="E318" s="276"/>
      <c r="F318" s="276"/>
      <c r="G318" s="41"/>
      <c r="H318" s="41"/>
    </row>
    <row r="319" spans="1:8" x14ac:dyDescent="0.35">
      <c r="A319" s="41"/>
      <c r="B319" s="41"/>
      <c r="C319" s="41"/>
      <c r="D319" s="276"/>
      <c r="E319" s="276"/>
      <c r="F319" s="276"/>
      <c r="G319" s="41"/>
      <c r="H319" s="41"/>
    </row>
    <row r="320" spans="1:8" x14ac:dyDescent="0.35">
      <c r="A320" s="41"/>
      <c r="B320" s="41"/>
      <c r="C320" s="41"/>
      <c r="D320" s="276"/>
      <c r="E320" s="276"/>
      <c r="F320" s="276"/>
      <c r="G320" s="41"/>
      <c r="H320" s="41"/>
    </row>
    <row r="321" spans="1:8" x14ac:dyDescent="0.35">
      <c r="A321" s="41"/>
      <c r="B321" s="41"/>
      <c r="C321" s="41"/>
      <c r="D321" s="276"/>
      <c r="E321" s="276"/>
      <c r="F321" s="276"/>
      <c r="G321" s="41"/>
      <c r="H321" s="41"/>
    </row>
    <row r="322" spans="1:8" x14ac:dyDescent="0.35">
      <c r="A322" s="41"/>
      <c r="B322" s="41"/>
      <c r="C322" s="41"/>
      <c r="D322" s="276"/>
      <c r="E322" s="276"/>
      <c r="F322" s="276"/>
      <c r="G322" s="41"/>
      <c r="H322" s="41"/>
    </row>
    <row r="323" spans="1:8" x14ac:dyDescent="0.35">
      <c r="A323" s="41"/>
      <c r="B323" s="41"/>
      <c r="C323" s="41"/>
      <c r="D323" s="276"/>
      <c r="E323" s="276"/>
      <c r="F323" s="276"/>
      <c r="G323" s="41"/>
      <c r="H323" s="41"/>
    </row>
    <row r="324" spans="1:8" x14ac:dyDescent="0.35">
      <c r="A324" s="41"/>
      <c r="B324" s="41"/>
      <c r="C324" s="41"/>
      <c r="D324" s="276"/>
      <c r="E324" s="276"/>
      <c r="F324" s="276"/>
      <c r="G324" s="41"/>
      <c r="H324" s="41"/>
    </row>
    <row r="325" spans="1:8" x14ac:dyDescent="0.35">
      <c r="A325" s="41"/>
      <c r="B325" s="41"/>
      <c r="C325" s="41"/>
      <c r="D325" s="276"/>
      <c r="E325" s="276"/>
      <c r="F325" s="276"/>
      <c r="G325" s="41"/>
      <c r="H325" s="41"/>
    </row>
    <row r="326" spans="1:8" x14ac:dyDescent="0.35">
      <c r="A326" s="41"/>
      <c r="B326" s="41"/>
      <c r="C326" s="41"/>
      <c r="D326" s="276"/>
      <c r="E326" s="276"/>
      <c r="F326" s="276"/>
      <c r="G326" s="41"/>
      <c r="H326" s="41"/>
    </row>
    <row r="327" spans="1:8" x14ac:dyDescent="0.35">
      <c r="A327" s="41"/>
      <c r="B327" s="41"/>
      <c r="C327" s="41"/>
      <c r="D327" s="276"/>
      <c r="E327" s="276"/>
      <c r="F327" s="276"/>
      <c r="G327" s="41"/>
      <c r="H327" s="41"/>
    </row>
    <row r="328" spans="1:8" x14ac:dyDescent="0.35">
      <c r="A328" s="41"/>
      <c r="B328" s="41"/>
      <c r="C328" s="41"/>
      <c r="D328" s="276"/>
      <c r="E328" s="276"/>
      <c r="F328" s="276"/>
      <c r="G328" s="41"/>
      <c r="H328" s="41"/>
    </row>
    <row r="329" spans="1:8" x14ac:dyDescent="0.35">
      <c r="A329" s="41"/>
      <c r="B329" s="41"/>
      <c r="C329" s="41"/>
      <c r="D329" s="276"/>
      <c r="E329" s="276"/>
      <c r="F329" s="276"/>
      <c r="G329" s="41"/>
      <c r="H329" s="41"/>
    </row>
    <row r="330" spans="1:8" x14ac:dyDescent="0.35">
      <c r="A330" s="41"/>
      <c r="B330" s="41"/>
      <c r="C330" s="41"/>
      <c r="D330" s="276"/>
      <c r="E330" s="276"/>
      <c r="F330" s="276"/>
      <c r="G330" s="41"/>
      <c r="H330" s="41"/>
    </row>
    <row r="331" spans="1:8" x14ac:dyDescent="0.35">
      <c r="A331" s="41"/>
      <c r="B331" s="41"/>
      <c r="C331" s="41"/>
      <c r="D331" s="276"/>
      <c r="E331" s="276"/>
      <c r="F331" s="276"/>
      <c r="G331" s="41"/>
      <c r="H331" s="41"/>
    </row>
    <row r="332" spans="1:8" x14ac:dyDescent="0.35">
      <c r="A332" s="41"/>
      <c r="B332" s="41"/>
      <c r="C332" s="41"/>
      <c r="D332" s="276"/>
      <c r="E332" s="276"/>
      <c r="F332" s="276"/>
      <c r="G332" s="41"/>
      <c r="H332" s="41"/>
    </row>
    <row r="333" spans="1:8" x14ac:dyDescent="0.35">
      <c r="A333" s="41"/>
      <c r="B333" s="41"/>
      <c r="C333" s="41"/>
      <c r="D333" s="276"/>
      <c r="E333" s="276"/>
      <c r="F333" s="276"/>
      <c r="G333" s="41"/>
      <c r="H333" s="41"/>
    </row>
    <row r="334" spans="1:8" x14ac:dyDescent="0.35">
      <c r="A334" s="41"/>
      <c r="B334" s="41"/>
      <c r="C334" s="41"/>
      <c r="D334" s="276"/>
      <c r="E334" s="276"/>
      <c r="F334" s="276"/>
      <c r="G334" s="41"/>
      <c r="H334" s="41"/>
    </row>
    <row r="335" spans="1:8" x14ac:dyDescent="0.35">
      <c r="A335" s="41"/>
      <c r="B335" s="41"/>
      <c r="C335" s="41"/>
      <c r="D335" s="276"/>
      <c r="E335" s="276"/>
      <c r="F335" s="276"/>
      <c r="G335" s="41"/>
      <c r="H335" s="41"/>
    </row>
    <row r="336" spans="1:8" x14ac:dyDescent="0.35">
      <c r="A336" s="41"/>
      <c r="B336" s="41"/>
      <c r="C336" s="41"/>
      <c r="D336" s="276"/>
      <c r="E336" s="276"/>
      <c r="F336" s="276"/>
      <c r="G336" s="41"/>
      <c r="H336" s="41"/>
    </row>
    <row r="337" spans="1:8" x14ac:dyDescent="0.35">
      <c r="A337" s="41"/>
      <c r="B337" s="41"/>
      <c r="C337" s="41"/>
      <c r="D337" s="276"/>
      <c r="E337" s="276"/>
      <c r="F337" s="276"/>
      <c r="G337" s="41"/>
      <c r="H337" s="41"/>
    </row>
    <row r="338" spans="1:8" x14ac:dyDescent="0.35">
      <c r="A338" s="41"/>
      <c r="B338" s="41"/>
      <c r="C338" s="41"/>
      <c r="D338" s="276"/>
      <c r="E338" s="276"/>
      <c r="F338" s="276"/>
      <c r="G338" s="41"/>
      <c r="H338" s="41"/>
    </row>
    <row r="339" spans="1:8" x14ac:dyDescent="0.35">
      <c r="A339" s="41"/>
      <c r="B339" s="41"/>
      <c r="C339" s="41"/>
      <c r="D339" s="276"/>
      <c r="E339" s="276"/>
      <c r="F339" s="276"/>
      <c r="G339" s="41"/>
      <c r="H339" s="41"/>
    </row>
    <row r="340" spans="1:8" x14ac:dyDescent="0.35">
      <c r="A340" s="41"/>
      <c r="B340" s="41"/>
      <c r="C340" s="41"/>
      <c r="D340" s="276"/>
      <c r="E340" s="276"/>
      <c r="F340" s="276"/>
      <c r="G340" s="41"/>
      <c r="H340" s="41"/>
    </row>
    <row r="341" spans="1:8" x14ac:dyDescent="0.35">
      <c r="A341" s="41"/>
      <c r="B341" s="41"/>
      <c r="C341" s="41"/>
      <c r="D341" s="276"/>
      <c r="E341" s="276"/>
      <c r="F341" s="276"/>
      <c r="G341" s="41"/>
      <c r="H341" s="41"/>
    </row>
    <row r="342" spans="1:8" x14ac:dyDescent="0.35">
      <c r="A342" s="41"/>
      <c r="B342" s="41"/>
      <c r="C342" s="41"/>
      <c r="D342" s="276"/>
      <c r="E342" s="276"/>
      <c r="F342" s="276"/>
      <c r="G342" s="41"/>
      <c r="H342" s="41"/>
    </row>
    <row r="343" spans="1:8" x14ac:dyDescent="0.35">
      <c r="A343" s="41"/>
      <c r="B343" s="41"/>
      <c r="C343" s="41"/>
      <c r="D343" s="276"/>
      <c r="E343" s="276"/>
      <c r="F343" s="276"/>
      <c r="G343" s="41"/>
      <c r="H343" s="41"/>
    </row>
    <row r="344" spans="1:8" x14ac:dyDescent="0.35">
      <c r="A344" s="41"/>
      <c r="B344" s="41"/>
      <c r="C344" s="41"/>
      <c r="D344" s="276"/>
      <c r="E344" s="276"/>
      <c r="F344" s="276"/>
      <c r="G344" s="41"/>
      <c r="H344" s="41"/>
    </row>
    <row r="345" spans="1:8" x14ac:dyDescent="0.35">
      <c r="A345" s="41"/>
      <c r="B345" s="41"/>
      <c r="C345" s="41"/>
      <c r="D345" s="276"/>
      <c r="E345" s="276"/>
      <c r="F345" s="276"/>
      <c r="G345" s="41"/>
      <c r="H345" s="41"/>
    </row>
    <row r="346" spans="1:8" x14ac:dyDescent="0.35">
      <c r="A346" s="41"/>
      <c r="B346" s="41"/>
      <c r="C346" s="41"/>
      <c r="D346" s="276"/>
      <c r="E346" s="276"/>
      <c r="F346" s="276"/>
      <c r="G346" s="41"/>
      <c r="H346" s="41"/>
    </row>
    <row r="347" spans="1:8" x14ac:dyDescent="0.35">
      <c r="A347" s="41"/>
      <c r="B347" s="41"/>
      <c r="C347" s="41"/>
      <c r="D347" s="276"/>
      <c r="E347" s="276"/>
      <c r="F347" s="276"/>
      <c r="G347" s="41"/>
      <c r="H347" s="41"/>
    </row>
    <row r="348" spans="1:8" x14ac:dyDescent="0.35">
      <c r="A348" s="41"/>
      <c r="B348" s="41"/>
      <c r="C348" s="41"/>
      <c r="D348" s="276"/>
      <c r="E348" s="276"/>
      <c r="F348" s="276"/>
      <c r="G348" s="41"/>
      <c r="H348" s="41"/>
    </row>
    <row r="349" spans="1:8" x14ac:dyDescent="0.35">
      <c r="A349" s="41"/>
      <c r="B349" s="41"/>
      <c r="C349" s="41"/>
      <c r="D349" s="276"/>
      <c r="E349" s="276"/>
      <c r="F349" s="276"/>
      <c r="G349" s="41"/>
      <c r="H349" s="41"/>
    </row>
    <row r="350" spans="1:8" x14ac:dyDescent="0.35">
      <c r="A350" s="41"/>
      <c r="B350" s="41"/>
      <c r="C350" s="41"/>
      <c r="D350" s="276"/>
      <c r="E350" s="276"/>
      <c r="F350" s="276"/>
      <c r="G350" s="41"/>
      <c r="H350" s="41"/>
    </row>
    <row r="351" spans="1:8" x14ac:dyDescent="0.35">
      <c r="A351" s="41"/>
      <c r="B351" s="41"/>
      <c r="C351" s="41"/>
      <c r="D351" s="276"/>
      <c r="E351" s="276"/>
      <c r="F351" s="276"/>
      <c r="G351" s="41"/>
      <c r="H351" s="41"/>
    </row>
    <row r="352" spans="1:8" x14ac:dyDescent="0.35">
      <c r="A352" s="41"/>
      <c r="B352" s="41"/>
      <c r="C352" s="41"/>
      <c r="D352" s="276"/>
      <c r="E352" s="276"/>
      <c r="F352" s="276"/>
      <c r="G352" s="41"/>
      <c r="H352" s="41"/>
    </row>
    <row r="353" spans="1:8" x14ac:dyDescent="0.35">
      <c r="A353" s="41"/>
      <c r="B353" s="41"/>
      <c r="C353" s="41"/>
      <c r="D353" s="276"/>
      <c r="E353" s="276"/>
      <c r="F353" s="276"/>
      <c r="G353" s="41"/>
      <c r="H353" s="41"/>
    </row>
    <row r="354" spans="1:8" x14ac:dyDescent="0.35">
      <c r="A354" s="41"/>
      <c r="B354" s="41"/>
      <c r="C354" s="41"/>
      <c r="D354" s="276"/>
      <c r="E354" s="276"/>
      <c r="F354" s="276"/>
      <c r="G354" s="41"/>
      <c r="H354" s="41"/>
    </row>
    <row r="355" spans="1:8" x14ac:dyDescent="0.35">
      <c r="A355" s="41"/>
      <c r="B355" s="41"/>
      <c r="C355" s="41"/>
      <c r="D355" s="276"/>
      <c r="E355" s="276"/>
      <c r="F355" s="276"/>
      <c r="G355" s="41"/>
      <c r="H355" s="41"/>
    </row>
    <row r="356" spans="1:8" x14ac:dyDescent="0.35">
      <c r="A356" s="41"/>
      <c r="B356" s="41"/>
      <c r="C356" s="41"/>
      <c r="D356" s="276"/>
      <c r="E356" s="276"/>
      <c r="F356" s="276"/>
      <c r="G356" s="41"/>
      <c r="H356" s="41"/>
    </row>
    <row r="357" spans="1:8" x14ac:dyDescent="0.35">
      <c r="A357" s="41"/>
      <c r="B357" s="41"/>
      <c r="C357" s="41"/>
      <c r="D357" s="276"/>
      <c r="E357" s="276"/>
      <c r="F357" s="276"/>
      <c r="G357" s="41"/>
      <c r="H357" s="41"/>
    </row>
    <row r="358" spans="1:8" x14ac:dyDescent="0.35">
      <c r="A358" s="41"/>
      <c r="B358" s="41"/>
      <c r="C358" s="41"/>
      <c r="D358" s="276"/>
      <c r="E358" s="276"/>
      <c r="F358" s="276"/>
      <c r="G358" s="41"/>
      <c r="H358" s="41"/>
    </row>
    <row r="359" spans="1:8" x14ac:dyDescent="0.35">
      <c r="A359" s="41"/>
      <c r="B359" s="41"/>
      <c r="C359" s="41"/>
      <c r="D359" s="276"/>
      <c r="E359" s="276"/>
      <c r="F359" s="276"/>
      <c r="G359" s="41"/>
      <c r="H359" s="41"/>
    </row>
    <row r="360" spans="1:8" x14ac:dyDescent="0.35">
      <c r="A360" s="41"/>
      <c r="B360" s="41"/>
      <c r="C360" s="41"/>
      <c r="D360" s="276"/>
      <c r="E360" s="276"/>
      <c r="F360" s="276"/>
      <c r="G360" s="41"/>
      <c r="H360" s="41"/>
    </row>
    <row r="361" spans="1:8" x14ac:dyDescent="0.35">
      <c r="A361" s="41"/>
      <c r="B361" s="41"/>
      <c r="C361" s="41"/>
      <c r="D361" s="276"/>
      <c r="E361" s="276"/>
      <c r="F361" s="276"/>
      <c r="G361" s="41"/>
      <c r="H361" s="41"/>
    </row>
    <row r="362" spans="1:8" x14ac:dyDescent="0.35">
      <c r="A362" s="41"/>
      <c r="B362" s="41"/>
      <c r="C362" s="41"/>
      <c r="D362" s="276"/>
      <c r="E362" s="276"/>
      <c r="F362" s="276"/>
      <c r="G362" s="41"/>
      <c r="H362" s="41"/>
    </row>
    <row r="363" spans="1:8" x14ac:dyDescent="0.35">
      <c r="A363" s="41"/>
      <c r="B363" s="41"/>
      <c r="C363" s="41"/>
      <c r="D363" s="276"/>
      <c r="E363" s="276"/>
      <c r="F363" s="276"/>
      <c r="G363" s="41"/>
      <c r="H363" s="41"/>
    </row>
    <row r="364" spans="1:8" x14ac:dyDescent="0.35">
      <c r="A364" s="41"/>
      <c r="B364" s="41"/>
      <c r="C364" s="41"/>
      <c r="D364" s="276"/>
      <c r="E364" s="276"/>
      <c r="F364" s="276"/>
      <c r="G364" s="41"/>
      <c r="H364" s="41"/>
    </row>
    <row r="365" spans="1:8" x14ac:dyDescent="0.35">
      <c r="A365" s="41"/>
      <c r="B365" s="41"/>
      <c r="C365" s="41"/>
      <c r="D365" s="276"/>
      <c r="E365" s="276"/>
      <c r="F365" s="276"/>
      <c r="G365" s="41"/>
      <c r="H365" s="41"/>
    </row>
    <row r="366" spans="1:8" x14ac:dyDescent="0.35">
      <c r="A366" s="41"/>
      <c r="B366" s="41"/>
      <c r="C366" s="41"/>
      <c r="D366" s="276"/>
      <c r="E366" s="276"/>
      <c r="F366" s="276"/>
      <c r="G366" s="41"/>
      <c r="H366" s="41"/>
    </row>
    <row r="367" spans="1:8" x14ac:dyDescent="0.35">
      <c r="A367" s="41"/>
      <c r="B367" s="41"/>
      <c r="C367" s="41"/>
      <c r="D367" s="276"/>
      <c r="E367" s="276"/>
      <c r="F367" s="276"/>
      <c r="G367" s="41"/>
      <c r="H367" s="41"/>
    </row>
    <row r="368" spans="1:8" x14ac:dyDescent="0.35">
      <c r="A368" s="41"/>
      <c r="B368" s="41"/>
      <c r="C368" s="41"/>
      <c r="D368" s="276"/>
      <c r="E368" s="276"/>
      <c r="F368" s="276"/>
      <c r="G368" s="41"/>
      <c r="H368" s="41"/>
    </row>
    <row r="369" spans="1:8" x14ac:dyDescent="0.35">
      <c r="A369" s="41"/>
      <c r="B369" s="41"/>
      <c r="C369" s="41"/>
      <c r="D369" s="276"/>
      <c r="E369" s="276"/>
      <c r="F369" s="276"/>
      <c r="G369" s="41"/>
      <c r="H369" s="41"/>
    </row>
    <row r="370" spans="1:8" x14ac:dyDescent="0.35">
      <c r="A370" s="41"/>
      <c r="B370" s="41"/>
      <c r="C370" s="41"/>
      <c r="D370" s="276"/>
      <c r="E370" s="276"/>
      <c r="F370" s="276"/>
      <c r="G370" s="41"/>
      <c r="H370" s="41"/>
    </row>
    <row r="371" spans="1:8" x14ac:dyDescent="0.35">
      <c r="A371" s="41"/>
      <c r="B371" s="41"/>
      <c r="C371" s="41"/>
      <c r="D371" s="276"/>
      <c r="E371" s="276"/>
      <c r="F371" s="276"/>
      <c r="G371" s="41"/>
      <c r="H371" s="41"/>
    </row>
    <row r="372" spans="1:8" x14ac:dyDescent="0.35">
      <c r="A372" s="41"/>
      <c r="B372" s="41"/>
      <c r="C372" s="41"/>
      <c r="D372" s="276"/>
      <c r="E372" s="276"/>
      <c r="F372" s="276"/>
      <c r="G372" s="41"/>
      <c r="H372" s="41"/>
    </row>
    <row r="373" spans="1:8" x14ac:dyDescent="0.35">
      <c r="A373" s="41"/>
      <c r="B373" s="41"/>
      <c r="C373" s="41"/>
      <c r="D373" s="276"/>
      <c r="E373" s="276"/>
      <c r="F373" s="276"/>
      <c r="G373" s="41"/>
      <c r="H373" s="41"/>
    </row>
    <row r="374" spans="1:8" x14ac:dyDescent="0.35">
      <c r="A374" s="41"/>
      <c r="B374" s="41"/>
      <c r="C374" s="41"/>
      <c r="D374" s="276"/>
      <c r="E374" s="276"/>
      <c r="F374" s="276"/>
      <c r="G374" s="41"/>
      <c r="H374" s="41"/>
    </row>
    <row r="375" spans="1:8" x14ac:dyDescent="0.35">
      <c r="A375" s="41"/>
      <c r="B375" s="41"/>
      <c r="C375" s="41"/>
      <c r="D375" s="276"/>
      <c r="E375" s="276"/>
      <c r="F375" s="276"/>
      <c r="G375" s="41"/>
      <c r="H375" s="41"/>
    </row>
    <row r="376" spans="1:8" x14ac:dyDescent="0.35">
      <c r="A376" s="41"/>
      <c r="B376" s="41"/>
      <c r="C376" s="41"/>
      <c r="D376" s="276"/>
      <c r="E376" s="276"/>
      <c r="F376" s="276"/>
      <c r="G376" s="41"/>
      <c r="H376" s="41"/>
    </row>
    <row r="377" spans="1:8" x14ac:dyDescent="0.35">
      <c r="A377" s="41"/>
      <c r="B377" s="41"/>
      <c r="C377" s="41"/>
      <c r="D377" s="276"/>
      <c r="E377" s="276"/>
      <c r="F377" s="276"/>
      <c r="G377" s="41"/>
      <c r="H377" s="41"/>
    </row>
    <row r="378" spans="1:8" x14ac:dyDescent="0.35">
      <c r="A378" s="41"/>
      <c r="B378" s="41"/>
      <c r="C378" s="41"/>
      <c r="D378" s="276"/>
      <c r="E378" s="276"/>
      <c r="F378" s="276"/>
      <c r="G378" s="41"/>
      <c r="H378" s="41"/>
    </row>
    <row r="379" spans="1:8" x14ac:dyDescent="0.35">
      <c r="A379" s="41"/>
      <c r="B379" s="41"/>
      <c r="C379" s="41"/>
      <c r="D379" s="276"/>
      <c r="E379" s="276"/>
      <c r="F379" s="276"/>
      <c r="G379" s="41"/>
      <c r="H379" s="41"/>
    </row>
    <row r="380" spans="1:8" x14ac:dyDescent="0.35">
      <c r="A380" s="41"/>
      <c r="B380" s="41"/>
      <c r="C380" s="41"/>
      <c r="D380" s="276"/>
      <c r="E380" s="276"/>
      <c r="F380" s="276"/>
      <c r="G380" s="41"/>
      <c r="H380" s="41"/>
    </row>
    <row r="381" spans="1:8" x14ac:dyDescent="0.35">
      <c r="A381" s="41"/>
      <c r="B381" s="41"/>
      <c r="C381" s="41"/>
      <c r="D381" s="276"/>
      <c r="E381" s="276"/>
      <c r="F381" s="276"/>
      <c r="G381" s="41"/>
      <c r="H381" s="41"/>
    </row>
    <row r="382" spans="1:8" x14ac:dyDescent="0.35">
      <c r="A382" s="41"/>
      <c r="B382" s="41"/>
      <c r="C382" s="41"/>
      <c r="D382" s="276"/>
      <c r="E382" s="276"/>
      <c r="F382" s="276"/>
      <c r="G382" s="41"/>
      <c r="H382" s="41"/>
    </row>
    <row r="383" spans="1:8" x14ac:dyDescent="0.35">
      <c r="A383" s="41"/>
      <c r="B383" s="41"/>
      <c r="C383" s="41"/>
      <c r="D383" s="276"/>
      <c r="E383" s="276"/>
      <c r="F383" s="276"/>
      <c r="G383" s="41"/>
      <c r="H383" s="41"/>
    </row>
    <row r="384" spans="1:8" x14ac:dyDescent="0.35">
      <c r="A384" s="41"/>
      <c r="B384" s="41"/>
      <c r="C384" s="41"/>
      <c r="D384" s="276"/>
      <c r="E384" s="276"/>
      <c r="F384" s="276"/>
      <c r="G384" s="41"/>
      <c r="H384" s="41"/>
    </row>
    <row r="385" spans="1:8" x14ac:dyDescent="0.35">
      <c r="A385" s="41"/>
      <c r="B385" s="41"/>
      <c r="C385" s="41"/>
      <c r="D385" s="276"/>
      <c r="E385" s="276"/>
      <c r="F385" s="276"/>
      <c r="G385" s="41"/>
      <c r="H385" s="41"/>
    </row>
    <row r="386" spans="1:8" x14ac:dyDescent="0.35">
      <c r="A386" s="41"/>
      <c r="B386" s="41"/>
      <c r="C386" s="41"/>
      <c r="D386" s="276"/>
      <c r="E386" s="276"/>
      <c r="F386" s="276"/>
      <c r="G386" s="41"/>
      <c r="H386" s="41"/>
    </row>
    <row r="387" spans="1:8" x14ac:dyDescent="0.35">
      <c r="A387" s="41"/>
      <c r="B387" s="41"/>
      <c r="C387" s="41"/>
      <c r="D387" s="276"/>
      <c r="E387" s="276"/>
      <c r="F387" s="276"/>
      <c r="G387" s="41"/>
      <c r="H387" s="41"/>
    </row>
    <row r="388" spans="1:8" x14ac:dyDescent="0.35">
      <c r="A388" s="41"/>
      <c r="B388" s="41"/>
      <c r="C388" s="41"/>
      <c r="D388" s="276"/>
      <c r="E388" s="276"/>
      <c r="F388" s="276"/>
      <c r="G388" s="41"/>
      <c r="H388" s="41"/>
    </row>
    <row r="389" spans="1:8" x14ac:dyDescent="0.35">
      <c r="A389" s="41"/>
      <c r="B389" s="41"/>
      <c r="C389" s="41"/>
      <c r="D389" s="276"/>
      <c r="E389" s="276"/>
      <c r="F389" s="276"/>
      <c r="G389" s="41"/>
      <c r="H389" s="41"/>
    </row>
    <row r="390" spans="1:8" x14ac:dyDescent="0.35">
      <c r="A390" s="41"/>
      <c r="B390" s="41"/>
      <c r="C390" s="41"/>
      <c r="D390" s="276"/>
      <c r="E390" s="276"/>
      <c r="F390" s="276"/>
      <c r="G390" s="41"/>
      <c r="H390" s="41"/>
    </row>
    <row r="391" spans="1:8" x14ac:dyDescent="0.35">
      <c r="A391" s="41"/>
      <c r="B391" s="41"/>
      <c r="C391" s="41"/>
      <c r="D391" s="276"/>
      <c r="E391" s="276"/>
      <c r="F391" s="276"/>
      <c r="G391" s="41"/>
      <c r="H391" s="41"/>
    </row>
    <row r="392" spans="1:8" x14ac:dyDescent="0.35">
      <c r="A392" s="41"/>
      <c r="B392" s="41"/>
      <c r="C392" s="41"/>
      <c r="D392" s="276"/>
      <c r="E392" s="276"/>
      <c r="F392" s="276"/>
      <c r="G392" s="41"/>
      <c r="H392" s="41"/>
    </row>
    <row r="393" spans="1:8" x14ac:dyDescent="0.35">
      <c r="A393" s="41"/>
      <c r="B393" s="41"/>
      <c r="C393" s="41"/>
      <c r="D393" s="276"/>
      <c r="E393" s="276"/>
      <c r="F393" s="276"/>
      <c r="G393" s="41"/>
      <c r="H393" s="41"/>
    </row>
    <row r="394" spans="1:8" x14ac:dyDescent="0.35">
      <c r="A394" s="41"/>
      <c r="B394" s="41"/>
      <c r="C394" s="41"/>
      <c r="D394" s="276"/>
      <c r="E394" s="276"/>
      <c r="F394" s="276"/>
      <c r="G394" s="41"/>
      <c r="H394" s="41"/>
    </row>
    <row r="395" spans="1:8" x14ac:dyDescent="0.35">
      <c r="A395" s="41"/>
      <c r="B395" s="41"/>
      <c r="C395" s="41"/>
      <c r="D395" s="276"/>
      <c r="E395" s="276"/>
      <c r="F395" s="276"/>
      <c r="G395" s="41"/>
      <c r="H395" s="41"/>
    </row>
    <row r="396" spans="1:8" x14ac:dyDescent="0.35">
      <c r="A396" s="41"/>
      <c r="B396" s="41"/>
      <c r="C396" s="41"/>
      <c r="D396" s="276"/>
      <c r="E396" s="276"/>
      <c r="F396" s="276"/>
      <c r="G396" s="41"/>
      <c r="H396" s="41"/>
    </row>
    <row r="397" spans="1:8" x14ac:dyDescent="0.35">
      <c r="A397" s="41"/>
      <c r="B397" s="41"/>
      <c r="C397" s="41"/>
      <c r="D397" s="276"/>
      <c r="E397" s="276"/>
      <c r="F397" s="276"/>
      <c r="G397" s="41"/>
      <c r="H397" s="41"/>
    </row>
    <row r="398" spans="1:8" x14ac:dyDescent="0.35">
      <c r="A398" s="41"/>
      <c r="B398" s="41"/>
      <c r="C398" s="41"/>
      <c r="D398" s="276"/>
      <c r="E398" s="276"/>
      <c r="F398" s="276"/>
      <c r="G398" s="41"/>
      <c r="H398" s="41"/>
    </row>
    <row r="399" spans="1:8" x14ac:dyDescent="0.35">
      <c r="A399" s="41"/>
      <c r="B399" s="41"/>
      <c r="C399" s="41"/>
      <c r="D399" s="276"/>
      <c r="E399" s="276"/>
      <c r="F399" s="276"/>
      <c r="G399" s="41"/>
      <c r="H399" s="41"/>
    </row>
    <row r="400" spans="1:8" x14ac:dyDescent="0.35">
      <c r="A400" s="41"/>
      <c r="B400" s="41"/>
      <c r="C400" s="41"/>
      <c r="D400" s="276"/>
      <c r="E400" s="276"/>
      <c r="F400" s="276"/>
      <c r="G400" s="41"/>
      <c r="H400" s="41"/>
    </row>
    <row r="401" spans="1:8" x14ac:dyDescent="0.35">
      <c r="A401" s="41"/>
      <c r="B401" s="41"/>
      <c r="C401" s="41"/>
      <c r="D401" s="276"/>
      <c r="E401" s="276"/>
      <c r="F401" s="276"/>
      <c r="G401" s="41"/>
      <c r="H401" s="41"/>
    </row>
    <row r="402" spans="1:8" x14ac:dyDescent="0.35">
      <c r="A402" s="41"/>
      <c r="B402" s="41"/>
      <c r="C402" s="41"/>
      <c r="D402" s="276"/>
      <c r="E402" s="276"/>
      <c r="F402" s="276"/>
      <c r="G402" s="41"/>
      <c r="H402" s="41"/>
    </row>
    <row r="403" spans="1:8" x14ac:dyDescent="0.35">
      <c r="A403" s="41"/>
      <c r="B403" s="41"/>
      <c r="C403" s="41"/>
      <c r="D403" s="276"/>
      <c r="E403" s="276"/>
      <c r="F403" s="276"/>
      <c r="G403" s="41"/>
      <c r="H403" s="41"/>
    </row>
    <row r="404" spans="1:8" x14ac:dyDescent="0.35">
      <c r="A404" s="41"/>
      <c r="B404" s="41"/>
      <c r="C404" s="41"/>
      <c r="D404" s="276"/>
      <c r="E404" s="276"/>
      <c r="F404" s="276"/>
      <c r="G404" s="41"/>
      <c r="H404" s="41"/>
    </row>
    <row r="405" spans="1:8" x14ac:dyDescent="0.35">
      <c r="A405" s="41"/>
      <c r="B405" s="41"/>
      <c r="C405" s="41"/>
      <c r="D405" s="276"/>
      <c r="E405" s="276"/>
      <c r="F405" s="276"/>
      <c r="G405" s="41"/>
      <c r="H405" s="41"/>
    </row>
    <row r="406" spans="1:8" x14ac:dyDescent="0.35">
      <c r="A406" s="41"/>
      <c r="B406" s="41"/>
      <c r="C406" s="41"/>
      <c r="D406" s="276"/>
      <c r="E406" s="276"/>
      <c r="F406" s="276"/>
      <c r="G406" s="41"/>
      <c r="H406" s="41"/>
    </row>
    <row r="407" spans="1:8" x14ac:dyDescent="0.35">
      <c r="A407" s="41"/>
      <c r="B407" s="41"/>
      <c r="C407" s="41"/>
      <c r="D407" s="276"/>
      <c r="E407" s="276"/>
      <c r="F407" s="276"/>
      <c r="G407" s="41"/>
      <c r="H407" s="41"/>
    </row>
    <row r="408" spans="1:8" x14ac:dyDescent="0.35">
      <c r="A408" s="41"/>
      <c r="B408" s="41"/>
      <c r="C408" s="41"/>
      <c r="D408" s="276"/>
      <c r="E408" s="276"/>
      <c r="F408" s="276"/>
      <c r="G408" s="41"/>
      <c r="H408" s="41"/>
    </row>
    <row r="409" spans="1:8" x14ac:dyDescent="0.35">
      <c r="A409" s="41"/>
      <c r="B409" s="41"/>
      <c r="C409" s="41"/>
      <c r="D409" s="276"/>
      <c r="E409" s="276"/>
      <c r="F409" s="276"/>
      <c r="G409" s="41"/>
      <c r="H409" s="41"/>
    </row>
    <row r="410" spans="1:8" x14ac:dyDescent="0.35">
      <c r="A410" s="41"/>
      <c r="B410" s="41"/>
      <c r="C410" s="41"/>
      <c r="D410" s="276"/>
      <c r="E410" s="276"/>
      <c r="F410" s="276"/>
      <c r="G410" s="41"/>
      <c r="H410" s="41"/>
    </row>
    <row r="411" spans="1:8" x14ac:dyDescent="0.35">
      <c r="A411" s="41"/>
      <c r="B411" s="41"/>
      <c r="C411" s="41"/>
      <c r="D411" s="276"/>
      <c r="E411" s="276"/>
      <c r="F411" s="276"/>
      <c r="G411" s="41"/>
      <c r="H411" s="41"/>
    </row>
    <row r="412" spans="1:8" x14ac:dyDescent="0.35">
      <c r="A412" s="41"/>
      <c r="B412" s="41"/>
      <c r="C412" s="41"/>
      <c r="D412" s="276"/>
      <c r="E412" s="276"/>
      <c r="F412" s="276"/>
      <c r="G412" s="41"/>
      <c r="H412" s="41"/>
    </row>
    <row r="413" spans="1:8" x14ac:dyDescent="0.35">
      <c r="A413" s="41"/>
      <c r="B413" s="41"/>
      <c r="C413" s="41"/>
      <c r="D413" s="276"/>
      <c r="E413" s="276"/>
      <c r="F413" s="276"/>
      <c r="G413" s="41"/>
      <c r="H413" s="41"/>
    </row>
    <row r="414" spans="1:8" x14ac:dyDescent="0.35">
      <c r="A414" s="41"/>
      <c r="B414" s="41"/>
      <c r="C414" s="41"/>
      <c r="D414" s="276"/>
      <c r="E414" s="276"/>
      <c r="F414" s="276"/>
      <c r="G414" s="41"/>
      <c r="H414" s="41"/>
    </row>
    <row r="415" spans="1:8" x14ac:dyDescent="0.35">
      <c r="A415" s="41"/>
      <c r="B415" s="41"/>
      <c r="C415" s="41"/>
      <c r="D415" s="276"/>
      <c r="E415" s="276"/>
      <c r="F415" s="276"/>
      <c r="G415" s="41"/>
      <c r="H415" s="41"/>
    </row>
    <row r="416" spans="1:8" x14ac:dyDescent="0.35">
      <c r="A416" s="41"/>
      <c r="B416" s="41"/>
      <c r="C416" s="41"/>
      <c r="D416" s="276"/>
      <c r="E416" s="276"/>
      <c r="F416" s="276"/>
      <c r="G416" s="41"/>
      <c r="H416" s="41"/>
    </row>
    <row r="417" spans="1:8" x14ac:dyDescent="0.35">
      <c r="A417" s="41"/>
      <c r="B417" s="41"/>
      <c r="C417" s="41"/>
      <c r="D417" s="276"/>
      <c r="E417" s="276"/>
      <c r="F417" s="276"/>
      <c r="G417" s="41"/>
      <c r="H417" s="41"/>
    </row>
    <row r="418" spans="1:8" x14ac:dyDescent="0.35">
      <c r="A418" s="41"/>
      <c r="B418" s="41"/>
      <c r="C418" s="41"/>
      <c r="D418" s="276"/>
      <c r="E418" s="276"/>
      <c r="F418" s="276"/>
      <c r="G418" s="41"/>
      <c r="H418" s="41"/>
    </row>
    <row r="419" spans="1:8" x14ac:dyDescent="0.35">
      <c r="A419" s="41"/>
      <c r="B419" s="41"/>
      <c r="C419" s="41"/>
      <c r="D419" s="276"/>
      <c r="E419" s="276"/>
      <c r="F419" s="276"/>
      <c r="G419" s="41"/>
      <c r="H419" s="41"/>
    </row>
    <row r="420" spans="1:8" x14ac:dyDescent="0.35">
      <c r="A420" s="41"/>
      <c r="B420" s="41"/>
      <c r="C420" s="41"/>
      <c r="D420" s="276"/>
      <c r="E420" s="276"/>
      <c r="F420" s="276"/>
      <c r="G420" s="41"/>
      <c r="H420" s="41"/>
    </row>
    <row r="421" spans="1:8" x14ac:dyDescent="0.35">
      <c r="A421" s="41"/>
      <c r="B421" s="41"/>
      <c r="C421" s="41"/>
      <c r="D421" s="276"/>
      <c r="E421" s="276"/>
      <c r="F421" s="276"/>
      <c r="G421" s="41"/>
      <c r="H421" s="41"/>
    </row>
    <row r="422" spans="1:8" x14ac:dyDescent="0.35">
      <c r="A422" s="41"/>
      <c r="B422" s="41"/>
      <c r="C422" s="41"/>
      <c r="D422" s="276"/>
      <c r="E422" s="276"/>
      <c r="F422" s="276"/>
      <c r="G422" s="41"/>
      <c r="H422" s="41"/>
    </row>
    <row r="423" spans="1:8" x14ac:dyDescent="0.35">
      <c r="A423" s="41"/>
      <c r="B423" s="41"/>
      <c r="C423" s="41"/>
      <c r="D423" s="276"/>
      <c r="E423" s="276"/>
      <c r="F423" s="276"/>
      <c r="G423" s="41"/>
      <c r="H423" s="41"/>
    </row>
    <row r="424" spans="1:8" x14ac:dyDescent="0.35">
      <c r="A424" s="41"/>
      <c r="B424" s="41"/>
      <c r="C424" s="41"/>
      <c r="D424" s="276"/>
      <c r="E424" s="276"/>
      <c r="F424" s="276"/>
      <c r="G424" s="41"/>
      <c r="H424" s="41"/>
    </row>
    <row r="425" spans="1:8" x14ac:dyDescent="0.35">
      <c r="A425" s="41"/>
      <c r="B425" s="41"/>
      <c r="C425" s="41"/>
      <c r="D425" s="276"/>
      <c r="E425" s="276"/>
      <c r="F425" s="276"/>
      <c r="G425" s="41"/>
      <c r="H425" s="41"/>
    </row>
    <row r="426" spans="1:8" x14ac:dyDescent="0.35">
      <c r="A426" s="41"/>
      <c r="B426" s="41"/>
      <c r="C426" s="41"/>
      <c r="D426" s="276"/>
      <c r="E426" s="276"/>
      <c r="F426" s="276"/>
      <c r="G426" s="41"/>
      <c r="H426" s="41"/>
    </row>
    <row r="427" spans="1:8" x14ac:dyDescent="0.35">
      <c r="A427" s="41"/>
      <c r="B427" s="41"/>
      <c r="C427" s="41"/>
      <c r="D427" s="276"/>
      <c r="E427" s="276"/>
      <c r="F427" s="276"/>
      <c r="G427" s="41"/>
      <c r="H427" s="41"/>
    </row>
    <row r="428" spans="1:8" x14ac:dyDescent="0.35">
      <c r="A428" s="41"/>
      <c r="B428" s="41"/>
      <c r="C428" s="41"/>
      <c r="D428" s="276"/>
      <c r="E428" s="276"/>
      <c r="F428" s="276"/>
      <c r="G428" s="41"/>
      <c r="H428" s="41"/>
    </row>
    <row r="429" spans="1:8" x14ac:dyDescent="0.35">
      <c r="A429" s="41"/>
      <c r="B429" s="41"/>
      <c r="C429" s="41"/>
      <c r="D429" s="276"/>
      <c r="E429" s="276"/>
      <c r="F429" s="276"/>
      <c r="G429" s="41"/>
      <c r="H429" s="41"/>
    </row>
    <row r="430" spans="1:8" x14ac:dyDescent="0.35">
      <c r="A430" s="41"/>
      <c r="B430" s="41"/>
      <c r="C430" s="41"/>
      <c r="D430" s="276"/>
      <c r="E430" s="276"/>
      <c r="F430" s="276"/>
      <c r="G430" s="41"/>
      <c r="H430" s="41"/>
    </row>
    <row r="431" spans="1:8" x14ac:dyDescent="0.35">
      <c r="A431" s="41"/>
      <c r="B431" s="41"/>
      <c r="C431" s="41"/>
      <c r="D431" s="276"/>
      <c r="E431" s="276"/>
      <c r="F431" s="276"/>
      <c r="G431" s="41"/>
      <c r="H431" s="41"/>
    </row>
    <row r="432" spans="1:8" x14ac:dyDescent="0.35">
      <c r="A432" s="41"/>
      <c r="B432" s="41"/>
      <c r="C432" s="41"/>
      <c r="D432" s="276"/>
      <c r="E432" s="276"/>
      <c r="F432" s="276"/>
      <c r="G432" s="41"/>
      <c r="H432" s="41"/>
    </row>
    <row r="433" spans="1:8" x14ac:dyDescent="0.35">
      <c r="A433" s="41"/>
      <c r="B433" s="41"/>
      <c r="C433" s="41"/>
      <c r="D433" s="276"/>
      <c r="E433" s="276"/>
      <c r="F433" s="276"/>
      <c r="G433" s="41"/>
      <c r="H433" s="41"/>
    </row>
    <row r="434" spans="1:8" x14ac:dyDescent="0.35">
      <c r="A434" s="41"/>
      <c r="B434" s="41"/>
      <c r="C434" s="41"/>
      <c r="D434" s="276"/>
      <c r="E434" s="276"/>
      <c r="F434" s="276"/>
      <c r="G434" s="41"/>
      <c r="H434" s="41"/>
    </row>
    <row r="435" spans="1:8" x14ac:dyDescent="0.35">
      <c r="A435" s="41"/>
      <c r="B435" s="41"/>
      <c r="C435" s="41"/>
      <c r="D435" s="276"/>
      <c r="E435" s="276"/>
      <c r="F435" s="276"/>
      <c r="G435" s="41"/>
      <c r="H435" s="41"/>
    </row>
    <row r="436" spans="1:8" x14ac:dyDescent="0.35">
      <c r="A436" s="41"/>
      <c r="B436" s="41"/>
      <c r="C436" s="41"/>
      <c r="D436" s="276"/>
      <c r="E436" s="276"/>
      <c r="F436" s="276"/>
      <c r="G436" s="41"/>
      <c r="H436" s="41"/>
    </row>
    <row r="437" spans="1:8" x14ac:dyDescent="0.35">
      <c r="A437" s="41"/>
      <c r="B437" s="41"/>
      <c r="C437" s="41"/>
      <c r="D437" s="276"/>
      <c r="E437" s="276"/>
      <c r="F437" s="276"/>
      <c r="G437" s="41"/>
      <c r="H437" s="41"/>
    </row>
    <row r="438" spans="1:8" x14ac:dyDescent="0.35">
      <c r="A438" s="41"/>
      <c r="B438" s="41"/>
      <c r="C438" s="41"/>
      <c r="D438" s="276"/>
      <c r="E438" s="276"/>
      <c r="F438" s="276"/>
      <c r="G438" s="41"/>
      <c r="H438" s="41"/>
    </row>
    <row r="439" spans="1:8" x14ac:dyDescent="0.35">
      <c r="A439" s="41"/>
      <c r="B439" s="41"/>
      <c r="C439" s="41"/>
      <c r="D439" s="276"/>
      <c r="E439" s="276"/>
      <c r="F439" s="276"/>
      <c r="G439" s="41"/>
      <c r="H439" s="41"/>
    </row>
    <row r="440" spans="1:8" x14ac:dyDescent="0.35">
      <c r="A440" s="41"/>
      <c r="B440" s="41"/>
      <c r="C440" s="41"/>
      <c r="D440" s="276"/>
      <c r="E440" s="276"/>
      <c r="F440" s="276"/>
      <c r="G440" s="41"/>
      <c r="H440" s="41"/>
    </row>
    <row r="441" spans="1:8" x14ac:dyDescent="0.35">
      <c r="A441" s="41"/>
      <c r="B441" s="41"/>
      <c r="C441" s="41"/>
      <c r="D441" s="276"/>
      <c r="E441" s="276"/>
      <c r="F441" s="276"/>
      <c r="G441" s="41"/>
      <c r="H441" s="41"/>
    </row>
    <row r="442" spans="1:8" x14ac:dyDescent="0.35">
      <c r="A442" s="41"/>
      <c r="B442" s="41"/>
      <c r="C442" s="41"/>
      <c r="D442" s="276"/>
      <c r="E442" s="276"/>
      <c r="F442" s="276"/>
      <c r="G442" s="41"/>
      <c r="H442" s="41"/>
    </row>
    <row r="443" spans="1:8" x14ac:dyDescent="0.35">
      <c r="A443" s="41"/>
      <c r="B443" s="41"/>
      <c r="C443" s="41"/>
      <c r="D443" s="276"/>
      <c r="E443" s="276"/>
      <c r="F443" s="276"/>
      <c r="G443" s="41"/>
      <c r="H443" s="41"/>
    </row>
    <row r="444" spans="1:8" x14ac:dyDescent="0.35">
      <c r="A444" s="41"/>
      <c r="B444" s="41"/>
      <c r="C444" s="41"/>
      <c r="D444" s="276"/>
      <c r="E444" s="276"/>
      <c r="F444" s="276"/>
      <c r="G444" s="41"/>
      <c r="H444" s="41"/>
    </row>
    <row r="445" spans="1:8" x14ac:dyDescent="0.35">
      <c r="A445" s="41"/>
      <c r="B445" s="41"/>
      <c r="C445" s="41"/>
      <c r="D445" s="276"/>
      <c r="E445" s="276"/>
      <c r="F445" s="276"/>
      <c r="G445" s="41"/>
      <c r="H445" s="41"/>
    </row>
    <row r="446" spans="1:8" x14ac:dyDescent="0.35">
      <c r="A446" s="41"/>
      <c r="B446" s="41"/>
      <c r="C446" s="41"/>
      <c r="D446" s="276"/>
      <c r="E446" s="276"/>
      <c r="F446" s="276"/>
      <c r="G446" s="41"/>
      <c r="H446" s="41"/>
    </row>
    <row r="447" spans="1:8" x14ac:dyDescent="0.35">
      <c r="A447" s="41"/>
      <c r="B447" s="41"/>
      <c r="C447" s="41"/>
      <c r="D447" s="276"/>
      <c r="E447" s="276"/>
      <c r="F447" s="276"/>
      <c r="G447" s="41"/>
      <c r="H447" s="41"/>
    </row>
    <row r="448" spans="1:8" x14ac:dyDescent="0.35">
      <c r="A448" s="41"/>
      <c r="B448" s="41"/>
      <c r="C448" s="41"/>
      <c r="D448" s="276"/>
      <c r="E448" s="276"/>
      <c r="F448" s="276"/>
      <c r="G448" s="41"/>
      <c r="H448" s="41"/>
    </row>
    <row r="449" spans="1:8" x14ac:dyDescent="0.35">
      <c r="A449" s="41"/>
      <c r="B449" s="41"/>
      <c r="C449" s="41"/>
      <c r="D449" s="276"/>
      <c r="E449" s="276"/>
      <c r="F449" s="276"/>
      <c r="G449" s="41"/>
      <c r="H449" s="41"/>
    </row>
    <row r="450" spans="1:8" x14ac:dyDescent="0.35">
      <c r="A450" s="41"/>
      <c r="B450" s="41"/>
      <c r="C450" s="41"/>
      <c r="D450" s="276"/>
      <c r="E450" s="276"/>
      <c r="F450" s="276"/>
      <c r="G450" s="41"/>
      <c r="H450" s="41"/>
    </row>
    <row r="451" spans="1:8" x14ac:dyDescent="0.35">
      <c r="A451" s="41"/>
      <c r="B451" s="41"/>
      <c r="C451" s="41"/>
      <c r="D451" s="276"/>
      <c r="E451" s="276"/>
      <c r="F451" s="276"/>
      <c r="G451" s="41"/>
      <c r="H451" s="41"/>
    </row>
    <row r="452" spans="1:8" x14ac:dyDescent="0.35">
      <c r="A452" s="41"/>
      <c r="B452" s="41"/>
      <c r="C452" s="41"/>
      <c r="D452" s="276"/>
      <c r="E452" s="276"/>
      <c r="F452" s="276"/>
      <c r="G452" s="41"/>
      <c r="H452" s="41"/>
    </row>
    <row r="453" spans="1:8" x14ac:dyDescent="0.35">
      <c r="A453" s="41"/>
      <c r="B453" s="41"/>
      <c r="C453" s="41"/>
      <c r="D453" s="276"/>
      <c r="E453" s="276"/>
      <c r="F453" s="276"/>
      <c r="G453" s="41"/>
      <c r="H453" s="41"/>
    </row>
    <row r="454" spans="1:8" x14ac:dyDescent="0.35">
      <c r="A454" s="41"/>
      <c r="B454" s="41"/>
      <c r="C454" s="41"/>
      <c r="D454" s="276"/>
      <c r="E454" s="276"/>
      <c r="F454" s="276"/>
      <c r="G454" s="41"/>
      <c r="H454" s="41"/>
    </row>
    <row r="455" spans="1:8" x14ac:dyDescent="0.35">
      <c r="A455" s="41"/>
      <c r="B455" s="41"/>
      <c r="C455" s="41"/>
      <c r="D455" s="276"/>
      <c r="E455" s="276"/>
      <c r="F455" s="276"/>
      <c r="G455" s="41"/>
      <c r="H455" s="41"/>
    </row>
    <row r="456" spans="1:8" x14ac:dyDescent="0.35">
      <c r="A456" s="41"/>
      <c r="B456" s="41"/>
      <c r="C456" s="41"/>
      <c r="D456" s="276"/>
      <c r="E456" s="276"/>
      <c r="F456" s="276"/>
      <c r="G456" s="41"/>
      <c r="H456" s="41"/>
    </row>
    <row r="457" spans="1:8" x14ac:dyDescent="0.35">
      <c r="A457" s="41"/>
      <c r="B457" s="41"/>
      <c r="C457" s="41"/>
      <c r="D457" s="276"/>
      <c r="E457" s="276"/>
      <c r="F457" s="276"/>
      <c r="G457" s="41"/>
      <c r="H457" s="41"/>
    </row>
    <row r="458" spans="1:8" x14ac:dyDescent="0.35">
      <c r="A458" s="41"/>
      <c r="B458" s="41"/>
      <c r="C458" s="41"/>
      <c r="D458" s="276"/>
      <c r="E458" s="276"/>
      <c r="F458" s="276"/>
      <c r="G458" s="41"/>
      <c r="H458" s="41"/>
    </row>
    <row r="459" spans="1:8" x14ac:dyDescent="0.35">
      <c r="A459" s="41"/>
      <c r="B459" s="41"/>
      <c r="C459" s="41"/>
      <c r="D459" s="276"/>
      <c r="E459" s="276"/>
      <c r="F459" s="276"/>
      <c r="G459" s="41"/>
      <c r="H459" s="41"/>
    </row>
    <row r="460" spans="1:8" x14ac:dyDescent="0.35">
      <c r="A460" s="41"/>
      <c r="B460" s="41"/>
      <c r="C460" s="41"/>
      <c r="D460" s="276"/>
      <c r="E460" s="276"/>
      <c r="F460" s="276"/>
      <c r="G460" s="41"/>
      <c r="H460" s="41"/>
    </row>
    <row r="461" spans="1:8" x14ac:dyDescent="0.35">
      <c r="A461" s="41"/>
      <c r="B461" s="41"/>
      <c r="C461" s="41"/>
      <c r="D461" s="276"/>
      <c r="E461" s="276"/>
      <c r="F461" s="276"/>
      <c r="G461" s="41"/>
      <c r="H461" s="41"/>
    </row>
    <row r="462" spans="1:8" x14ac:dyDescent="0.35">
      <c r="A462" s="41"/>
      <c r="B462" s="41"/>
      <c r="C462" s="41"/>
      <c r="D462" s="276"/>
      <c r="E462" s="276"/>
      <c r="F462" s="276"/>
      <c r="G462" s="41"/>
      <c r="H462" s="41"/>
    </row>
    <row r="463" spans="1:8" x14ac:dyDescent="0.35">
      <c r="A463" s="41"/>
      <c r="B463" s="41"/>
      <c r="C463" s="41"/>
      <c r="D463" s="276"/>
      <c r="E463" s="276"/>
      <c r="F463" s="276"/>
      <c r="G463" s="41"/>
      <c r="H463" s="41"/>
    </row>
    <row r="464" spans="1:8" x14ac:dyDescent="0.35">
      <c r="A464" s="41"/>
      <c r="B464" s="41"/>
      <c r="C464" s="41"/>
      <c r="D464" s="276"/>
      <c r="E464" s="276"/>
      <c r="F464" s="276"/>
      <c r="G464" s="41"/>
      <c r="H464" s="41"/>
    </row>
    <row r="465" spans="1:8" x14ac:dyDescent="0.35">
      <c r="A465" s="41"/>
      <c r="B465" s="41"/>
      <c r="C465" s="41"/>
      <c r="D465" s="276"/>
      <c r="E465" s="276"/>
      <c r="F465" s="276"/>
      <c r="G465" s="41"/>
      <c r="H465" s="41"/>
    </row>
    <row r="466" spans="1:8" x14ac:dyDescent="0.35">
      <c r="A466" s="41"/>
      <c r="B466" s="41"/>
      <c r="C466" s="41"/>
      <c r="D466" s="276"/>
      <c r="E466" s="276"/>
      <c r="F466" s="276"/>
      <c r="G466" s="41"/>
      <c r="H466" s="41"/>
    </row>
    <row r="467" spans="1:8" x14ac:dyDescent="0.35">
      <c r="A467" s="41"/>
      <c r="B467" s="41"/>
      <c r="C467" s="41"/>
      <c r="D467" s="276"/>
      <c r="E467" s="276"/>
      <c r="F467" s="276"/>
      <c r="G467" s="41"/>
      <c r="H467" s="41"/>
    </row>
    <row r="468" spans="1:8" x14ac:dyDescent="0.35">
      <c r="A468" s="41"/>
      <c r="B468" s="41"/>
      <c r="C468" s="41"/>
      <c r="D468" s="276"/>
      <c r="E468" s="276"/>
      <c r="F468" s="276"/>
      <c r="G468" s="41"/>
      <c r="H468" s="41"/>
    </row>
    <row r="469" spans="1:8" x14ac:dyDescent="0.35">
      <c r="A469" s="41"/>
      <c r="B469" s="41"/>
      <c r="C469" s="41"/>
      <c r="D469" s="276"/>
      <c r="E469" s="276"/>
      <c r="F469" s="276"/>
      <c r="G469" s="41"/>
      <c r="H469" s="41"/>
    </row>
    <row r="470" spans="1:8" x14ac:dyDescent="0.35">
      <c r="A470" s="41"/>
      <c r="B470" s="41"/>
      <c r="C470" s="41"/>
      <c r="D470" s="276"/>
      <c r="E470" s="276"/>
      <c r="F470" s="276"/>
      <c r="G470" s="41"/>
      <c r="H470" s="41"/>
    </row>
    <row r="471" spans="1:8" x14ac:dyDescent="0.35">
      <c r="A471" s="41"/>
      <c r="B471" s="41"/>
      <c r="C471" s="41"/>
      <c r="D471" s="276"/>
      <c r="E471" s="276"/>
      <c r="F471" s="276"/>
      <c r="G471" s="41"/>
      <c r="H471" s="41"/>
    </row>
    <row r="472" spans="1:8" x14ac:dyDescent="0.35">
      <c r="A472" s="41"/>
      <c r="B472" s="41"/>
      <c r="C472" s="41"/>
      <c r="D472" s="276"/>
      <c r="E472" s="276"/>
      <c r="F472" s="276"/>
      <c r="G472" s="41"/>
      <c r="H472" s="41"/>
    </row>
    <row r="473" spans="1:8" x14ac:dyDescent="0.35">
      <c r="A473" s="41"/>
      <c r="B473" s="41"/>
      <c r="C473" s="41"/>
      <c r="D473" s="276"/>
      <c r="E473" s="276"/>
      <c r="F473" s="276"/>
      <c r="G473" s="41"/>
      <c r="H473" s="41"/>
    </row>
    <row r="474" spans="1:8" x14ac:dyDescent="0.35">
      <c r="A474" s="41"/>
      <c r="B474" s="41"/>
      <c r="C474" s="41"/>
      <c r="D474" s="276"/>
      <c r="E474" s="276"/>
      <c r="F474" s="276"/>
      <c r="G474" s="41"/>
      <c r="H474" s="41"/>
    </row>
    <row r="475" spans="1:8" x14ac:dyDescent="0.35">
      <c r="A475" s="41"/>
      <c r="B475" s="41"/>
      <c r="C475" s="41"/>
      <c r="D475" s="276"/>
      <c r="E475" s="276"/>
      <c r="F475" s="276"/>
      <c r="G475" s="41"/>
      <c r="H475" s="41"/>
    </row>
    <row r="476" spans="1:8" x14ac:dyDescent="0.35">
      <c r="A476" s="41"/>
      <c r="B476" s="41"/>
      <c r="C476" s="41"/>
      <c r="D476" s="276"/>
      <c r="E476" s="276"/>
      <c r="F476" s="276"/>
      <c r="G476" s="41"/>
      <c r="H476" s="41"/>
    </row>
    <row r="477" spans="1:8" x14ac:dyDescent="0.35">
      <c r="A477" s="41"/>
      <c r="B477" s="41"/>
      <c r="C477" s="41"/>
      <c r="D477" s="276"/>
      <c r="E477" s="276"/>
      <c r="F477" s="276"/>
      <c r="G477" s="41"/>
      <c r="H477" s="41"/>
    </row>
    <row r="478" spans="1:8" x14ac:dyDescent="0.35">
      <c r="A478" s="41"/>
      <c r="B478" s="41"/>
      <c r="C478" s="41"/>
      <c r="D478" s="276"/>
      <c r="E478" s="276"/>
      <c r="F478" s="276"/>
      <c r="G478" s="41"/>
      <c r="H478" s="41"/>
    </row>
    <row r="479" spans="1:8" x14ac:dyDescent="0.35">
      <c r="A479" s="41"/>
      <c r="B479" s="41"/>
      <c r="C479" s="41"/>
      <c r="D479" s="276"/>
      <c r="E479" s="276"/>
      <c r="F479" s="276"/>
      <c r="G479" s="41"/>
      <c r="H479" s="41"/>
    </row>
    <row r="480" spans="1:8" x14ac:dyDescent="0.35">
      <c r="A480" s="41"/>
      <c r="B480" s="41"/>
      <c r="C480" s="41"/>
      <c r="D480" s="276"/>
      <c r="E480" s="276"/>
      <c r="F480" s="276"/>
      <c r="G480" s="41"/>
      <c r="H480" s="41"/>
    </row>
    <row r="481" spans="1:8" x14ac:dyDescent="0.35">
      <c r="A481" s="41"/>
      <c r="B481" s="41"/>
      <c r="C481" s="41"/>
      <c r="D481" s="276"/>
      <c r="E481" s="276"/>
      <c r="F481" s="276"/>
      <c r="G481" s="41"/>
      <c r="H481" s="41"/>
    </row>
    <row r="482" spans="1:8" x14ac:dyDescent="0.35">
      <c r="A482" s="41"/>
      <c r="B482" s="41"/>
      <c r="C482" s="41"/>
      <c r="D482" s="276"/>
      <c r="E482" s="276"/>
      <c r="F482" s="276"/>
      <c r="G482" s="41"/>
      <c r="H482" s="41"/>
    </row>
    <row r="483" spans="1:8" x14ac:dyDescent="0.35">
      <c r="A483" s="113"/>
      <c r="B483" s="113"/>
      <c r="C483" s="113"/>
      <c r="D483" s="268"/>
      <c r="E483" s="269"/>
      <c r="F483" s="270"/>
      <c r="G483" s="114"/>
      <c r="H483" s="115"/>
    </row>
    <row r="484" spans="1:8" x14ac:dyDescent="0.35">
      <c r="A484" s="113"/>
      <c r="B484" s="113"/>
      <c r="C484" s="113"/>
      <c r="D484" s="268"/>
      <c r="E484" s="269"/>
      <c r="F484" s="270"/>
      <c r="G484" s="114"/>
      <c r="H484" s="115"/>
    </row>
    <row r="485" spans="1:8" x14ac:dyDescent="0.35">
      <c r="A485" s="113"/>
      <c r="B485" s="113"/>
      <c r="C485" s="113"/>
      <c r="D485" s="268"/>
      <c r="E485" s="269"/>
      <c r="F485" s="270"/>
      <c r="G485" s="114"/>
      <c r="H485" s="115"/>
    </row>
    <row r="486" spans="1:8" x14ac:dyDescent="0.35">
      <c r="A486" s="113"/>
      <c r="B486" s="113"/>
      <c r="C486" s="113"/>
      <c r="D486" s="268"/>
      <c r="E486" s="269"/>
      <c r="F486" s="270"/>
      <c r="G486" s="114"/>
      <c r="H486" s="115"/>
    </row>
    <row r="487" spans="1:8" x14ac:dyDescent="0.35">
      <c r="A487" s="113"/>
      <c r="B487" s="113"/>
      <c r="C487" s="113"/>
      <c r="D487" s="268"/>
      <c r="E487" s="269"/>
      <c r="F487" s="270"/>
      <c r="G487" s="114"/>
      <c r="H487" s="115"/>
    </row>
    <row r="488" spans="1:8" x14ac:dyDescent="0.35">
      <c r="A488" s="113"/>
      <c r="B488" s="113"/>
      <c r="C488" s="113"/>
      <c r="D488" s="268"/>
      <c r="E488" s="269"/>
      <c r="F488" s="270"/>
      <c r="G488" s="114"/>
      <c r="H488" s="115"/>
    </row>
    <row r="489" spans="1:8" x14ac:dyDescent="0.35">
      <c r="A489" s="113"/>
      <c r="B489" s="113"/>
      <c r="C489" s="113"/>
      <c r="D489" s="268"/>
      <c r="E489" s="269"/>
      <c r="F489" s="270"/>
      <c r="G489" s="114"/>
      <c r="H489" s="115"/>
    </row>
    <row r="490" spans="1:8" x14ac:dyDescent="0.35">
      <c r="A490" s="113"/>
      <c r="B490" s="113"/>
      <c r="C490" s="113"/>
      <c r="D490" s="268"/>
      <c r="E490" s="269"/>
      <c r="F490" s="270"/>
      <c r="G490" s="114"/>
      <c r="H490" s="115"/>
    </row>
    <row r="491" spans="1:8" x14ac:dyDescent="0.35">
      <c r="A491" s="113"/>
      <c r="B491" s="113"/>
      <c r="C491" s="113"/>
      <c r="D491" s="268"/>
      <c r="E491" s="269"/>
      <c r="F491" s="270"/>
      <c r="G491" s="114"/>
      <c r="H491" s="115"/>
    </row>
    <row r="492" spans="1:8" x14ac:dyDescent="0.35">
      <c r="A492" s="113"/>
      <c r="B492" s="113"/>
      <c r="C492" s="113"/>
      <c r="D492" s="268"/>
      <c r="E492" s="269"/>
      <c r="F492" s="270"/>
      <c r="G492" s="114"/>
      <c r="H492" s="115"/>
    </row>
    <row r="493" spans="1:8" x14ac:dyDescent="0.35">
      <c r="A493" s="113"/>
      <c r="B493" s="113"/>
      <c r="C493" s="113"/>
      <c r="D493" s="268"/>
      <c r="E493" s="269"/>
      <c r="F493" s="270"/>
      <c r="G493" s="114"/>
      <c r="H493" s="115"/>
    </row>
    <row r="494" spans="1:8" x14ac:dyDescent="0.35">
      <c r="A494" s="113"/>
      <c r="B494" s="113"/>
      <c r="C494" s="113"/>
      <c r="D494" s="268"/>
      <c r="E494" s="269"/>
      <c r="F494" s="270"/>
      <c r="G494" s="114"/>
      <c r="H494" s="115"/>
    </row>
    <row r="495" spans="1:8" x14ac:dyDescent="0.35">
      <c r="A495" s="113"/>
      <c r="B495" s="113"/>
      <c r="C495" s="113"/>
      <c r="D495" s="268"/>
      <c r="E495" s="269"/>
      <c r="F495" s="270"/>
      <c r="G495" s="114"/>
      <c r="H495" s="115"/>
    </row>
    <row r="496" spans="1:8" x14ac:dyDescent="0.35">
      <c r="A496" s="113"/>
      <c r="B496" s="113"/>
      <c r="C496" s="113"/>
      <c r="D496" s="268"/>
      <c r="E496" s="269"/>
      <c r="F496" s="270"/>
      <c r="G496" s="114"/>
      <c r="H496" s="115"/>
    </row>
    <row r="497" spans="1:8" x14ac:dyDescent="0.35">
      <c r="A497" s="113"/>
      <c r="B497" s="113"/>
      <c r="C497" s="113"/>
      <c r="D497" s="268"/>
      <c r="E497" s="269"/>
      <c r="F497" s="270"/>
      <c r="G497" s="114"/>
      <c r="H497" s="115"/>
    </row>
    <row r="498" spans="1:8" x14ac:dyDescent="0.35">
      <c r="A498" s="113"/>
      <c r="B498" s="113"/>
      <c r="C498" s="113"/>
      <c r="D498" s="268"/>
      <c r="E498" s="269"/>
      <c r="F498" s="270"/>
      <c r="G498" s="114"/>
      <c r="H498" s="115"/>
    </row>
    <row r="499" spans="1:8" x14ac:dyDescent="0.35">
      <c r="A499" s="113"/>
      <c r="B499" s="113"/>
      <c r="C499" s="113"/>
      <c r="D499" s="268"/>
      <c r="E499" s="269"/>
      <c r="F499" s="270"/>
      <c r="G499" s="114"/>
      <c r="H499" s="115"/>
    </row>
    <row r="500" spans="1:8" x14ac:dyDescent="0.35">
      <c r="A500" s="113"/>
      <c r="B500" s="113"/>
      <c r="C500" s="113"/>
      <c r="D500" s="268"/>
      <c r="E500" s="269"/>
      <c r="F500" s="270"/>
      <c r="G500" s="114"/>
      <c r="H500" s="115"/>
    </row>
    <row r="501" spans="1:8" x14ac:dyDescent="0.35">
      <c r="A501" s="113"/>
      <c r="B501" s="113"/>
      <c r="C501" s="113"/>
      <c r="D501" s="268"/>
      <c r="E501" s="269"/>
      <c r="F501" s="270"/>
      <c r="G501" s="114"/>
      <c r="H501" s="115"/>
    </row>
    <row r="502" spans="1:8" x14ac:dyDescent="0.35">
      <c r="A502" s="113"/>
      <c r="B502" s="113"/>
      <c r="C502" s="113"/>
      <c r="D502" s="268"/>
      <c r="E502" s="269"/>
      <c r="F502" s="270"/>
      <c r="G502" s="114"/>
      <c r="H502" s="115"/>
    </row>
    <row r="503" spans="1:8" x14ac:dyDescent="0.35">
      <c r="A503" s="113"/>
      <c r="B503" s="113"/>
      <c r="C503" s="113"/>
      <c r="D503" s="268"/>
      <c r="E503" s="269"/>
      <c r="F503" s="270"/>
      <c r="G503" s="114"/>
      <c r="H503" s="115"/>
    </row>
    <row r="504" spans="1:8" x14ac:dyDescent="0.35">
      <c r="A504" s="113"/>
      <c r="B504" s="113"/>
      <c r="C504" s="113"/>
      <c r="D504" s="268"/>
      <c r="E504" s="269"/>
      <c r="F504" s="270"/>
      <c r="G504" s="114"/>
      <c r="H504" s="115"/>
    </row>
    <row r="505" spans="1:8" x14ac:dyDescent="0.35">
      <c r="A505" s="113"/>
      <c r="B505" s="113"/>
      <c r="C505" s="113"/>
      <c r="D505" s="268"/>
      <c r="E505" s="269"/>
      <c r="F505" s="270"/>
      <c r="G505" s="114"/>
      <c r="H505" s="115"/>
    </row>
    <row r="506" spans="1:8" x14ac:dyDescent="0.35">
      <c r="A506" s="113"/>
      <c r="B506" s="113"/>
      <c r="C506" s="113"/>
      <c r="D506" s="268"/>
      <c r="E506" s="269"/>
      <c r="F506" s="270"/>
      <c r="G506" s="114"/>
      <c r="H506" s="115"/>
    </row>
    <row r="507" spans="1:8" x14ac:dyDescent="0.35">
      <c r="A507" s="113"/>
      <c r="B507" s="113"/>
      <c r="C507" s="113"/>
      <c r="D507" s="268"/>
      <c r="E507" s="269"/>
      <c r="F507" s="270"/>
      <c r="G507" s="114"/>
      <c r="H507" s="115"/>
    </row>
    <row r="508" spans="1:8" x14ac:dyDescent="0.35">
      <c r="A508" s="113"/>
      <c r="B508" s="113"/>
      <c r="C508" s="113"/>
      <c r="D508" s="268"/>
      <c r="E508" s="269"/>
      <c r="F508" s="270"/>
      <c r="G508" s="114"/>
      <c r="H508" s="115"/>
    </row>
    <row r="509" spans="1:8" x14ac:dyDescent="0.35">
      <c r="A509" s="113"/>
      <c r="B509" s="113"/>
      <c r="C509" s="113"/>
      <c r="D509" s="268"/>
      <c r="E509" s="269"/>
      <c r="F509" s="270"/>
      <c r="G509" s="114"/>
      <c r="H509" s="115"/>
    </row>
    <row r="510" spans="1:8" x14ac:dyDescent="0.35">
      <c r="A510" s="113"/>
      <c r="B510" s="113"/>
      <c r="C510" s="113"/>
      <c r="D510" s="268"/>
      <c r="E510" s="269"/>
      <c r="F510" s="270"/>
      <c r="G510" s="114"/>
      <c r="H510" s="115"/>
    </row>
    <row r="511" spans="1:8" x14ac:dyDescent="0.35">
      <c r="A511" s="113"/>
      <c r="B511" s="113"/>
      <c r="C511" s="113"/>
      <c r="D511" s="268"/>
      <c r="E511" s="269"/>
      <c r="F511" s="270"/>
      <c r="G511" s="114"/>
      <c r="H511" s="115"/>
    </row>
    <row r="512" spans="1:8" x14ac:dyDescent="0.35">
      <c r="A512" s="113"/>
      <c r="B512" s="113"/>
      <c r="C512" s="113"/>
      <c r="D512" s="113"/>
      <c r="E512" s="113"/>
      <c r="F512" s="113"/>
      <c r="G512" s="114"/>
      <c r="H512" s="115"/>
    </row>
    <row r="513" spans="1:8" x14ac:dyDescent="0.35">
      <c r="A513" s="113"/>
      <c r="B513" s="113"/>
      <c r="C513" s="113"/>
      <c r="D513" s="113"/>
      <c r="E513" s="113"/>
      <c r="F513" s="113"/>
      <c r="G513" s="114"/>
      <c r="H513" s="115"/>
    </row>
  </sheetData>
  <protectedRanges>
    <protectedRange sqref="A6:H513" name="Data"/>
  </protectedRanges>
  <mergeCells count="512">
    <mergeCell ref="D5:F5"/>
    <mergeCell ref="D6:F6"/>
    <mergeCell ref="D7:F7"/>
    <mergeCell ref="D8:F8"/>
    <mergeCell ref="D9:F9"/>
    <mergeCell ref="A4:H4"/>
    <mergeCell ref="A1:H1"/>
    <mergeCell ref="D15:F15"/>
    <mergeCell ref="D16:F16"/>
    <mergeCell ref="D17:F17"/>
    <mergeCell ref="D18:F18"/>
    <mergeCell ref="D19:F19"/>
    <mergeCell ref="D10:F10"/>
    <mergeCell ref="D11:F11"/>
    <mergeCell ref="D12:F12"/>
    <mergeCell ref="D13:F13"/>
    <mergeCell ref="D14:F14"/>
    <mergeCell ref="D25:F25"/>
    <mergeCell ref="D26:F26"/>
    <mergeCell ref="D27:F27"/>
    <mergeCell ref="D28:F28"/>
    <mergeCell ref="D29:F29"/>
    <mergeCell ref="D20:F20"/>
    <mergeCell ref="D21:F21"/>
    <mergeCell ref="D22:F22"/>
    <mergeCell ref="D23:F23"/>
    <mergeCell ref="D24:F24"/>
    <mergeCell ref="D35:F35"/>
    <mergeCell ref="D36:F36"/>
    <mergeCell ref="D37:F37"/>
    <mergeCell ref="D38:F38"/>
    <mergeCell ref="D39:F39"/>
    <mergeCell ref="D30:F30"/>
    <mergeCell ref="D31:F31"/>
    <mergeCell ref="D32:F32"/>
    <mergeCell ref="D33:F33"/>
    <mergeCell ref="D34:F34"/>
    <mergeCell ref="D45:F45"/>
    <mergeCell ref="D46:F46"/>
    <mergeCell ref="D47:F47"/>
    <mergeCell ref="D48:F48"/>
    <mergeCell ref="D49:F49"/>
    <mergeCell ref="D40:F40"/>
    <mergeCell ref="D41:F41"/>
    <mergeCell ref="D42:F42"/>
    <mergeCell ref="D43:F43"/>
    <mergeCell ref="D44:F44"/>
    <mergeCell ref="D55:F55"/>
    <mergeCell ref="D56:F56"/>
    <mergeCell ref="D57:F57"/>
    <mergeCell ref="D58:F58"/>
    <mergeCell ref="D59:F59"/>
    <mergeCell ref="D50:F50"/>
    <mergeCell ref="D51:F51"/>
    <mergeCell ref="D52:F52"/>
    <mergeCell ref="D53:F53"/>
    <mergeCell ref="D54:F54"/>
    <mergeCell ref="D65:F65"/>
    <mergeCell ref="D66:F66"/>
    <mergeCell ref="D67:F67"/>
    <mergeCell ref="D68:F68"/>
    <mergeCell ref="D69:F69"/>
    <mergeCell ref="D60:F60"/>
    <mergeCell ref="D61:F61"/>
    <mergeCell ref="D62:F62"/>
    <mergeCell ref="D63:F63"/>
    <mergeCell ref="D64:F64"/>
    <mergeCell ref="D75:F75"/>
    <mergeCell ref="D76:F76"/>
    <mergeCell ref="D77:F77"/>
    <mergeCell ref="D78:F78"/>
    <mergeCell ref="D79:F79"/>
    <mergeCell ref="D70:F70"/>
    <mergeCell ref="D71:F71"/>
    <mergeCell ref="D72:F72"/>
    <mergeCell ref="D73:F73"/>
    <mergeCell ref="D74:F74"/>
    <mergeCell ref="D85:F85"/>
    <mergeCell ref="D86:F86"/>
    <mergeCell ref="D87:F87"/>
    <mergeCell ref="D88:F88"/>
    <mergeCell ref="D89:F89"/>
    <mergeCell ref="D80:F80"/>
    <mergeCell ref="D81:F81"/>
    <mergeCell ref="D82:F82"/>
    <mergeCell ref="D83:F83"/>
    <mergeCell ref="D84:F84"/>
    <mergeCell ref="D95:F95"/>
    <mergeCell ref="D96:F96"/>
    <mergeCell ref="D97:F97"/>
    <mergeCell ref="D98:F98"/>
    <mergeCell ref="D99:F99"/>
    <mergeCell ref="D90:F90"/>
    <mergeCell ref="D91:F91"/>
    <mergeCell ref="D92:F92"/>
    <mergeCell ref="D93:F93"/>
    <mergeCell ref="D94:F94"/>
    <mergeCell ref="D105:F105"/>
    <mergeCell ref="D106:F106"/>
    <mergeCell ref="D107:F107"/>
    <mergeCell ref="D108:F108"/>
    <mergeCell ref="D109:F109"/>
    <mergeCell ref="D100:F100"/>
    <mergeCell ref="D101:F101"/>
    <mergeCell ref="D102:F102"/>
    <mergeCell ref="D103:F103"/>
    <mergeCell ref="D104:F104"/>
    <mergeCell ref="D115:F115"/>
    <mergeCell ref="D116:F116"/>
    <mergeCell ref="D117:F117"/>
    <mergeCell ref="D118:F118"/>
    <mergeCell ref="D119:F119"/>
    <mergeCell ref="D110:F110"/>
    <mergeCell ref="D111:F111"/>
    <mergeCell ref="D112:F112"/>
    <mergeCell ref="D113:F113"/>
    <mergeCell ref="D114:F114"/>
    <mergeCell ref="D125:F125"/>
    <mergeCell ref="D126:F126"/>
    <mergeCell ref="D127:F127"/>
    <mergeCell ref="D128:F128"/>
    <mergeCell ref="D129:F129"/>
    <mergeCell ref="D120:F120"/>
    <mergeCell ref="D121:F121"/>
    <mergeCell ref="D122:F122"/>
    <mergeCell ref="D123:F123"/>
    <mergeCell ref="D124:F124"/>
    <mergeCell ref="D135:F135"/>
    <mergeCell ref="D136:F136"/>
    <mergeCell ref="D137:F137"/>
    <mergeCell ref="D138:F138"/>
    <mergeCell ref="D139:F139"/>
    <mergeCell ref="D130:F130"/>
    <mergeCell ref="D131:F131"/>
    <mergeCell ref="D132:F132"/>
    <mergeCell ref="D133:F133"/>
    <mergeCell ref="D134:F134"/>
    <mergeCell ref="D145:F145"/>
    <mergeCell ref="D146:F146"/>
    <mergeCell ref="D147:F147"/>
    <mergeCell ref="D148:F148"/>
    <mergeCell ref="D149:F149"/>
    <mergeCell ref="D140:F140"/>
    <mergeCell ref="D141:F141"/>
    <mergeCell ref="D142:F142"/>
    <mergeCell ref="D143:F143"/>
    <mergeCell ref="D144:F144"/>
    <mergeCell ref="D155:F155"/>
    <mergeCell ref="D156:F156"/>
    <mergeCell ref="D157:F157"/>
    <mergeCell ref="D158:F158"/>
    <mergeCell ref="D159:F159"/>
    <mergeCell ref="D150:F150"/>
    <mergeCell ref="D151:F151"/>
    <mergeCell ref="D152:F152"/>
    <mergeCell ref="D153:F153"/>
    <mergeCell ref="D154:F154"/>
    <mergeCell ref="D165:F165"/>
    <mergeCell ref="D166:F166"/>
    <mergeCell ref="D167:F167"/>
    <mergeCell ref="D168:F168"/>
    <mergeCell ref="D169:F169"/>
    <mergeCell ref="D160:F160"/>
    <mergeCell ref="D161:F161"/>
    <mergeCell ref="D162:F162"/>
    <mergeCell ref="D163:F163"/>
    <mergeCell ref="D164:F164"/>
    <mergeCell ref="D175:F175"/>
    <mergeCell ref="D176:F176"/>
    <mergeCell ref="D177:F177"/>
    <mergeCell ref="D178:F178"/>
    <mergeCell ref="D179:F179"/>
    <mergeCell ref="D170:F170"/>
    <mergeCell ref="D171:F171"/>
    <mergeCell ref="D172:F172"/>
    <mergeCell ref="D173:F173"/>
    <mergeCell ref="D174:F174"/>
    <mergeCell ref="D185:F185"/>
    <mergeCell ref="D186:F186"/>
    <mergeCell ref="D187:F187"/>
    <mergeCell ref="D188:F188"/>
    <mergeCell ref="D189:F189"/>
    <mergeCell ref="D180:F180"/>
    <mergeCell ref="D181:F181"/>
    <mergeCell ref="D182:F182"/>
    <mergeCell ref="D183:F183"/>
    <mergeCell ref="D184:F184"/>
    <mergeCell ref="D195:F195"/>
    <mergeCell ref="D196:F196"/>
    <mergeCell ref="D197:F197"/>
    <mergeCell ref="D198:F198"/>
    <mergeCell ref="D199:F199"/>
    <mergeCell ref="D190:F190"/>
    <mergeCell ref="D191:F191"/>
    <mergeCell ref="D192:F192"/>
    <mergeCell ref="D193:F193"/>
    <mergeCell ref="D194:F194"/>
    <mergeCell ref="D205:F205"/>
    <mergeCell ref="D206:F206"/>
    <mergeCell ref="D207:F207"/>
    <mergeCell ref="D208:F208"/>
    <mergeCell ref="D209:F209"/>
    <mergeCell ref="D200:F200"/>
    <mergeCell ref="D201:F201"/>
    <mergeCell ref="D202:F202"/>
    <mergeCell ref="D203:F203"/>
    <mergeCell ref="D204:F204"/>
    <mergeCell ref="D215:F215"/>
    <mergeCell ref="D216:F216"/>
    <mergeCell ref="D217:F217"/>
    <mergeCell ref="D218:F218"/>
    <mergeCell ref="D219:F219"/>
    <mergeCell ref="D210:F210"/>
    <mergeCell ref="D211:F211"/>
    <mergeCell ref="D212:F212"/>
    <mergeCell ref="D213:F213"/>
    <mergeCell ref="D214:F214"/>
    <mergeCell ref="D225:F225"/>
    <mergeCell ref="D226:F226"/>
    <mergeCell ref="D227:F227"/>
    <mergeCell ref="D228:F228"/>
    <mergeCell ref="D229:F229"/>
    <mergeCell ref="D220:F220"/>
    <mergeCell ref="D221:F221"/>
    <mergeCell ref="D222:F222"/>
    <mergeCell ref="D223:F223"/>
    <mergeCell ref="D224:F224"/>
    <mergeCell ref="D235:F235"/>
    <mergeCell ref="D236:F236"/>
    <mergeCell ref="D237:F237"/>
    <mergeCell ref="D238:F238"/>
    <mergeCell ref="D239:F239"/>
    <mergeCell ref="D230:F230"/>
    <mergeCell ref="D231:F231"/>
    <mergeCell ref="D232:F232"/>
    <mergeCell ref="D233:F233"/>
    <mergeCell ref="D234:F234"/>
    <mergeCell ref="D245:F245"/>
    <mergeCell ref="D246:F246"/>
    <mergeCell ref="D247:F247"/>
    <mergeCell ref="D248:F248"/>
    <mergeCell ref="D249:F249"/>
    <mergeCell ref="D240:F240"/>
    <mergeCell ref="D241:F241"/>
    <mergeCell ref="D242:F242"/>
    <mergeCell ref="D243:F243"/>
    <mergeCell ref="D244:F244"/>
    <mergeCell ref="D255:F255"/>
    <mergeCell ref="D256:F256"/>
    <mergeCell ref="D257:F257"/>
    <mergeCell ref="D258:F258"/>
    <mergeCell ref="D259:F259"/>
    <mergeCell ref="D250:F250"/>
    <mergeCell ref="D251:F251"/>
    <mergeCell ref="D252:F252"/>
    <mergeCell ref="D253:F253"/>
    <mergeCell ref="D254:F254"/>
    <mergeCell ref="D265:F265"/>
    <mergeCell ref="D266:F266"/>
    <mergeCell ref="D267:F267"/>
    <mergeCell ref="D268:F268"/>
    <mergeCell ref="D269:F269"/>
    <mergeCell ref="D260:F260"/>
    <mergeCell ref="D261:F261"/>
    <mergeCell ref="D262:F262"/>
    <mergeCell ref="D263:F263"/>
    <mergeCell ref="D264:F264"/>
    <mergeCell ref="D275:F275"/>
    <mergeCell ref="D276:F276"/>
    <mergeCell ref="D277:F277"/>
    <mergeCell ref="D278:F278"/>
    <mergeCell ref="D279:F279"/>
    <mergeCell ref="D270:F270"/>
    <mergeCell ref="D271:F271"/>
    <mergeCell ref="D272:F272"/>
    <mergeCell ref="D273:F273"/>
    <mergeCell ref="D274:F274"/>
    <mergeCell ref="D285:F285"/>
    <mergeCell ref="D286:F286"/>
    <mergeCell ref="D287:F287"/>
    <mergeCell ref="D288:F288"/>
    <mergeCell ref="D289:F289"/>
    <mergeCell ref="D280:F280"/>
    <mergeCell ref="D281:F281"/>
    <mergeCell ref="D282:F282"/>
    <mergeCell ref="D283:F283"/>
    <mergeCell ref="D284:F284"/>
    <mergeCell ref="D295:F295"/>
    <mergeCell ref="D296:F296"/>
    <mergeCell ref="D297:F297"/>
    <mergeCell ref="D298:F298"/>
    <mergeCell ref="D299:F299"/>
    <mergeCell ref="D290:F290"/>
    <mergeCell ref="D291:F291"/>
    <mergeCell ref="D292:F292"/>
    <mergeCell ref="D293:F293"/>
    <mergeCell ref="D294:F294"/>
    <mergeCell ref="D305:F305"/>
    <mergeCell ref="D306:F306"/>
    <mergeCell ref="D307:F307"/>
    <mergeCell ref="D308:F308"/>
    <mergeCell ref="D309:F309"/>
    <mergeCell ref="D300:F300"/>
    <mergeCell ref="D301:F301"/>
    <mergeCell ref="D302:F302"/>
    <mergeCell ref="D303:F303"/>
    <mergeCell ref="D304:F304"/>
    <mergeCell ref="D315:F315"/>
    <mergeCell ref="D316:F316"/>
    <mergeCell ref="D317:F317"/>
    <mergeCell ref="D318:F318"/>
    <mergeCell ref="D319:F319"/>
    <mergeCell ref="D310:F310"/>
    <mergeCell ref="D311:F311"/>
    <mergeCell ref="D312:F312"/>
    <mergeCell ref="D313:F313"/>
    <mergeCell ref="D314:F314"/>
    <mergeCell ref="D325:F325"/>
    <mergeCell ref="D326:F326"/>
    <mergeCell ref="D327:F327"/>
    <mergeCell ref="D328:F328"/>
    <mergeCell ref="D329:F329"/>
    <mergeCell ref="D320:F320"/>
    <mergeCell ref="D321:F321"/>
    <mergeCell ref="D322:F322"/>
    <mergeCell ref="D323:F323"/>
    <mergeCell ref="D324:F324"/>
    <mergeCell ref="D335:F335"/>
    <mergeCell ref="D336:F336"/>
    <mergeCell ref="D337:F337"/>
    <mergeCell ref="D338:F338"/>
    <mergeCell ref="D339:F339"/>
    <mergeCell ref="D330:F330"/>
    <mergeCell ref="D331:F331"/>
    <mergeCell ref="D332:F332"/>
    <mergeCell ref="D333:F333"/>
    <mergeCell ref="D334:F334"/>
    <mergeCell ref="D345:F345"/>
    <mergeCell ref="D346:F346"/>
    <mergeCell ref="D347:F347"/>
    <mergeCell ref="D348:F348"/>
    <mergeCell ref="D349:F349"/>
    <mergeCell ref="D340:F340"/>
    <mergeCell ref="D341:F341"/>
    <mergeCell ref="D342:F342"/>
    <mergeCell ref="D343:F343"/>
    <mergeCell ref="D344:F344"/>
    <mergeCell ref="D355:F355"/>
    <mergeCell ref="D356:F356"/>
    <mergeCell ref="D357:F357"/>
    <mergeCell ref="D358:F358"/>
    <mergeCell ref="D359:F359"/>
    <mergeCell ref="D350:F350"/>
    <mergeCell ref="D351:F351"/>
    <mergeCell ref="D352:F352"/>
    <mergeCell ref="D353:F353"/>
    <mergeCell ref="D354:F354"/>
    <mergeCell ref="D365:F365"/>
    <mergeCell ref="D366:F366"/>
    <mergeCell ref="D367:F367"/>
    <mergeCell ref="D368:F368"/>
    <mergeCell ref="D369:F369"/>
    <mergeCell ref="D360:F360"/>
    <mergeCell ref="D361:F361"/>
    <mergeCell ref="D362:F362"/>
    <mergeCell ref="D363:F363"/>
    <mergeCell ref="D364:F364"/>
    <mergeCell ref="D375:F375"/>
    <mergeCell ref="D376:F376"/>
    <mergeCell ref="D377:F377"/>
    <mergeCell ref="D378:F378"/>
    <mergeCell ref="D379:F379"/>
    <mergeCell ref="D370:F370"/>
    <mergeCell ref="D371:F371"/>
    <mergeCell ref="D372:F372"/>
    <mergeCell ref="D373:F373"/>
    <mergeCell ref="D374:F374"/>
    <mergeCell ref="D385:F385"/>
    <mergeCell ref="D386:F386"/>
    <mergeCell ref="D387:F387"/>
    <mergeCell ref="D388:F388"/>
    <mergeCell ref="D389:F389"/>
    <mergeCell ref="D380:F380"/>
    <mergeCell ref="D381:F381"/>
    <mergeCell ref="D382:F382"/>
    <mergeCell ref="D383:F383"/>
    <mergeCell ref="D384:F384"/>
    <mergeCell ref="D395:F395"/>
    <mergeCell ref="D396:F396"/>
    <mergeCell ref="D397:F397"/>
    <mergeCell ref="D398:F398"/>
    <mergeCell ref="D399:F399"/>
    <mergeCell ref="D390:F390"/>
    <mergeCell ref="D391:F391"/>
    <mergeCell ref="D392:F392"/>
    <mergeCell ref="D393:F393"/>
    <mergeCell ref="D394:F394"/>
    <mergeCell ref="D405:F405"/>
    <mergeCell ref="D406:F406"/>
    <mergeCell ref="D407:F407"/>
    <mergeCell ref="D408:F408"/>
    <mergeCell ref="D409:F409"/>
    <mergeCell ref="D400:F400"/>
    <mergeCell ref="D401:F401"/>
    <mergeCell ref="D402:F402"/>
    <mergeCell ref="D403:F403"/>
    <mergeCell ref="D404:F404"/>
    <mergeCell ref="D415:F415"/>
    <mergeCell ref="D416:F416"/>
    <mergeCell ref="D417:F417"/>
    <mergeCell ref="D418:F418"/>
    <mergeCell ref="D419:F419"/>
    <mergeCell ref="D410:F410"/>
    <mergeCell ref="D411:F411"/>
    <mergeCell ref="D412:F412"/>
    <mergeCell ref="D413:F413"/>
    <mergeCell ref="D414:F414"/>
    <mergeCell ref="D425:F425"/>
    <mergeCell ref="D426:F426"/>
    <mergeCell ref="D427:F427"/>
    <mergeCell ref="D428:F428"/>
    <mergeCell ref="D429:F429"/>
    <mergeCell ref="D420:F420"/>
    <mergeCell ref="D421:F421"/>
    <mergeCell ref="D422:F422"/>
    <mergeCell ref="D423:F423"/>
    <mergeCell ref="D424:F424"/>
    <mergeCell ref="D435:F435"/>
    <mergeCell ref="D436:F436"/>
    <mergeCell ref="D437:F437"/>
    <mergeCell ref="D438:F438"/>
    <mergeCell ref="D439:F439"/>
    <mergeCell ref="D430:F430"/>
    <mergeCell ref="D431:F431"/>
    <mergeCell ref="D432:F432"/>
    <mergeCell ref="D433:F433"/>
    <mergeCell ref="D434:F434"/>
    <mergeCell ref="D445:F445"/>
    <mergeCell ref="D446:F446"/>
    <mergeCell ref="D447:F447"/>
    <mergeCell ref="D448:F448"/>
    <mergeCell ref="D449:F449"/>
    <mergeCell ref="D440:F440"/>
    <mergeCell ref="D441:F441"/>
    <mergeCell ref="D442:F442"/>
    <mergeCell ref="D443:F443"/>
    <mergeCell ref="D444:F444"/>
    <mergeCell ref="D455:F455"/>
    <mergeCell ref="D456:F456"/>
    <mergeCell ref="D457:F457"/>
    <mergeCell ref="D458:F458"/>
    <mergeCell ref="D459:F459"/>
    <mergeCell ref="D450:F450"/>
    <mergeCell ref="D451:F451"/>
    <mergeCell ref="D452:F452"/>
    <mergeCell ref="D453:F453"/>
    <mergeCell ref="D454:F454"/>
    <mergeCell ref="D465:F465"/>
    <mergeCell ref="D466:F466"/>
    <mergeCell ref="D467:F467"/>
    <mergeCell ref="D468:F468"/>
    <mergeCell ref="D469:F469"/>
    <mergeCell ref="D460:F460"/>
    <mergeCell ref="D461:F461"/>
    <mergeCell ref="D462:F462"/>
    <mergeCell ref="D463:F463"/>
    <mergeCell ref="D464:F464"/>
    <mergeCell ref="D475:F475"/>
    <mergeCell ref="D476:F476"/>
    <mergeCell ref="D477:F477"/>
    <mergeCell ref="D478:F478"/>
    <mergeCell ref="D479:F479"/>
    <mergeCell ref="D470:F470"/>
    <mergeCell ref="D471:F471"/>
    <mergeCell ref="D472:F472"/>
    <mergeCell ref="D473:F473"/>
    <mergeCell ref="D474:F474"/>
    <mergeCell ref="D494:F494"/>
    <mergeCell ref="D485:F485"/>
    <mergeCell ref="D486:F486"/>
    <mergeCell ref="D487:F487"/>
    <mergeCell ref="D488:F488"/>
    <mergeCell ref="D489:F489"/>
    <mergeCell ref="D480:F480"/>
    <mergeCell ref="D481:F481"/>
    <mergeCell ref="D482:F482"/>
    <mergeCell ref="D483:F483"/>
    <mergeCell ref="D484:F484"/>
    <mergeCell ref="D510:F510"/>
    <mergeCell ref="D511:F511"/>
    <mergeCell ref="A2:B2"/>
    <mergeCell ref="C2:G2"/>
    <mergeCell ref="A3:H3"/>
    <mergeCell ref="D505:F505"/>
    <mergeCell ref="D506:F506"/>
    <mergeCell ref="D507:F507"/>
    <mergeCell ref="D508:F508"/>
    <mergeCell ref="D509:F509"/>
    <mergeCell ref="D500:F500"/>
    <mergeCell ref="D501:F501"/>
    <mergeCell ref="D502:F502"/>
    <mergeCell ref="D503:F503"/>
    <mergeCell ref="D504:F504"/>
    <mergeCell ref="D495:F495"/>
    <mergeCell ref="D496:F496"/>
    <mergeCell ref="D497:F497"/>
    <mergeCell ref="D498:F498"/>
    <mergeCell ref="D499:F499"/>
    <mergeCell ref="D490:F490"/>
    <mergeCell ref="D491:F491"/>
    <mergeCell ref="D492:F492"/>
    <mergeCell ref="D493:F493"/>
  </mergeCells>
  <dataValidations count="3">
    <dataValidation type="list" allowBlank="1" showInputMessage="1" showErrorMessage="1" sqref="D512:D513" xr:uid="{373E5863-5D4B-4236-BE48-C4C5C2EDA5AA}">
      <formula1>"Yes,No"</formula1>
    </dataValidation>
    <dataValidation allowBlank="1" showInputMessage="1" showErrorMessage="1" prompt="County is Autofilled from Applicant Information Section" sqref="C2:G2" xr:uid="{B282E194-8DEA-4B7F-9B59-7D3AEF3A1F9E}"/>
    <dataValidation allowBlank="1" showInputMessage="1" showErrorMessage="1" prompt="***Reminder***_x000a_EMOs will need to submit proof of completion of to HI-EMA." sqref="G6:H482" xr:uid="{9B90CC0C-CAC4-4295-9187-7B1322336956}"/>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A0F64-5FB7-460F-9888-540A86E909DC}">
  <sheetPr>
    <tabColor theme="3"/>
  </sheetPr>
  <dimension ref="A1:P38"/>
  <sheetViews>
    <sheetView showGridLines="0" workbookViewId="0">
      <selection activeCell="C16" sqref="C16"/>
    </sheetView>
  </sheetViews>
  <sheetFormatPr defaultColWidth="8" defaultRowHeight="14.5" x14ac:dyDescent="0.35"/>
  <cols>
    <col min="1" max="1" width="3.25" customWidth="1"/>
    <col min="2" max="2" width="4.58203125" style="8" customWidth="1"/>
    <col min="3" max="3" width="33.5" style="8" customWidth="1"/>
    <col min="4" max="4" width="12.58203125" style="8" customWidth="1"/>
    <col min="5" max="5" width="11.83203125" style="8" customWidth="1"/>
    <col min="6" max="6" width="14" style="8" customWidth="1"/>
    <col min="7" max="7" width="18.83203125" style="8" customWidth="1"/>
    <col min="8" max="8" width="11.25" style="8" customWidth="1"/>
    <col min="9" max="9" width="3.25" customWidth="1"/>
    <col min="12" max="12" width="12.58203125" customWidth="1"/>
  </cols>
  <sheetData>
    <row r="1" spans="1:12" ht="21" x14ac:dyDescent="0.5">
      <c r="A1" s="6"/>
      <c r="B1" s="287" t="s">
        <v>286</v>
      </c>
      <c r="C1" s="287"/>
      <c r="D1" s="287"/>
      <c r="E1" s="287"/>
      <c r="F1" s="287"/>
      <c r="G1" s="287"/>
      <c r="H1" s="287"/>
      <c r="I1" s="42"/>
      <c r="J1" s="43"/>
    </row>
    <row r="2" spans="1:12" s="8" customFormat="1" ht="5.25" customHeight="1" x14ac:dyDescent="0.35">
      <c r="A2" s="6"/>
      <c r="B2" s="44"/>
      <c r="C2" s="44"/>
      <c r="D2" s="44"/>
      <c r="E2" s="44"/>
      <c r="F2" s="44"/>
      <c r="G2" s="44"/>
      <c r="H2" s="6"/>
      <c r="I2" s="6"/>
      <c r="J2"/>
      <c r="K2"/>
      <c r="L2"/>
    </row>
    <row r="3" spans="1:12" ht="18.75" customHeight="1" x14ac:dyDescent="0.45">
      <c r="A3" s="6"/>
      <c r="B3" s="288" t="s">
        <v>287</v>
      </c>
      <c r="C3" s="288"/>
      <c r="D3" s="288"/>
      <c r="E3" s="288"/>
      <c r="F3" s="288"/>
      <c r="G3" s="288"/>
      <c r="H3" s="288"/>
      <c r="I3" s="45"/>
      <c r="J3" s="46"/>
    </row>
    <row r="4" spans="1:12" ht="4" customHeight="1" x14ac:dyDescent="0.35">
      <c r="A4" s="6"/>
      <c r="B4" s="289"/>
      <c r="C4" s="290"/>
      <c r="D4" s="290"/>
      <c r="E4" s="290"/>
      <c r="F4" s="290"/>
      <c r="G4" s="290"/>
      <c r="H4" s="291"/>
      <c r="I4" s="6"/>
    </row>
    <row r="5" spans="1:12" x14ac:dyDescent="0.35">
      <c r="A5" s="6"/>
      <c r="B5" s="292" t="s">
        <v>1</v>
      </c>
      <c r="C5" s="293"/>
      <c r="D5" s="294">
        <f>SUM('Applicant Information'!B5)</f>
        <v>0</v>
      </c>
      <c r="E5" s="294"/>
      <c r="F5" s="294"/>
      <c r="G5" s="294"/>
      <c r="H5" s="295"/>
      <c r="I5" s="6"/>
    </row>
    <row r="6" spans="1:12" ht="8.15" customHeight="1" x14ac:dyDescent="0.35">
      <c r="A6" s="6"/>
      <c r="B6" s="6"/>
      <c r="C6" s="6"/>
      <c r="D6" s="6"/>
      <c r="E6" s="6"/>
      <c r="F6" s="6"/>
      <c r="G6" s="6"/>
      <c r="H6" s="6"/>
      <c r="I6" s="6"/>
    </row>
    <row r="7" spans="1:12" ht="31.5" customHeight="1" x14ac:dyDescent="0.35">
      <c r="A7" s="6"/>
      <c r="B7" s="296" t="s">
        <v>288</v>
      </c>
      <c r="C7" s="296"/>
      <c r="D7" s="296"/>
      <c r="E7" s="296"/>
      <c r="F7" s="296"/>
      <c r="G7" s="296"/>
      <c r="H7" s="296"/>
      <c r="I7" s="6"/>
    </row>
    <row r="8" spans="1:12" ht="4" customHeight="1" x14ac:dyDescent="0.35">
      <c r="A8" s="6"/>
      <c r="B8" s="286"/>
      <c r="C8" s="286"/>
      <c r="D8" s="286"/>
      <c r="E8" s="286"/>
      <c r="F8" s="286"/>
      <c r="G8" s="286"/>
      <c r="H8" s="286"/>
      <c r="I8" s="6"/>
    </row>
    <row r="9" spans="1:12" s="8" customFormat="1" ht="8.25" customHeight="1" x14ac:dyDescent="0.35">
      <c r="A9" s="6"/>
      <c r="B9" s="6"/>
      <c r="C9" s="6"/>
      <c r="D9" s="6"/>
      <c r="E9" s="6"/>
      <c r="F9" s="6"/>
      <c r="G9" s="6"/>
      <c r="H9" s="6"/>
      <c r="I9" s="6"/>
    </row>
    <row r="10" spans="1:12" ht="18.5" x14ac:dyDescent="0.35">
      <c r="A10" s="6"/>
      <c r="B10" s="47"/>
      <c r="C10" s="48" t="s">
        <v>289</v>
      </c>
      <c r="D10" s="49"/>
      <c r="E10" s="10" t="s">
        <v>179</v>
      </c>
      <c r="F10" s="6"/>
      <c r="G10" s="6"/>
      <c r="H10" s="6"/>
      <c r="I10" s="6"/>
    </row>
    <row r="11" spans="1:12" ht="4" customHeight="1" x14ac:dyDescent="0.35">
      <c r="A11" s="6"/>
      <c r="B11" s="286"/>
      <c r="C11" s="286"/>
      <c r="D11" s="286"/>
      <c r="E11" s="286"/>
      <c r="F11" s="286"/>
      <c r="G11" s="286"/>
      <c r="H11" s="286"/>
      <c r="I11" s="6"/>
    </row>
    <row r="12" spans="1:12" ht="15.5" x14ac:dyDescent="0.35">
      <c r="A12" s="6"/>
      <c r="B12" s="50"/>
      <c r="C12" s="51" t="s">
        <v>180</v>
      </c>
      <c r="D12" s="52">
        <f>SUMIF(funding,"=EMPG",amt)</f>
        <v>0</v>
      </c>
      <c r="E12" s="10" t="str">
        <f>IF(D12=D10,"all funds allocated",IF(D12&gt;D10,"too much allocated; please adjust","not enough allocated; please adjust"))</f>
        <v>all funds allocated</v>
      </c>
      <c r="F12" s="53"/>
      <c r="G12" s="51" t="s">
        <v>185</v>
      </c>
      <c r="H12" s="52">
        <f>SUM(SUMIFS(amt,solArea, "MandA", funding,"empg"))+(SUMIFS(amt, budgetcat,"M&amp;A",funding,"empg"))</f>
        <v>0</v>
      </c>
      <c r="I12" s="6"/>
    </row>
    <row r="13" spans="1:12" ht="15.75" customHeight="1" x14ac:dyDescent="0.35">
      <c r="A13" s="6"/>
      <c r="B13" s="54"/>
      <c r="C13" s="55" t="s">
        <v>181</v>
      </c>
      <c r="D13" s="56">
        <f>SUMIF(funding,"=Match",amt)</f>
        <v>0</v>
      </c>
      <c r="E13" s="10" t="str">
        <f>IF(D13=D10,"all funds allocated",IF(D13&gt;D10,"match accounted for","not enough allocated; please adjust"))</f>
        <v>all funds allocated</v>
      </c>
      <c r="G13" s="6"/>
      <c r="H13" s="15" t="str">
        <f>IF(D10=0,"",IF(H12/D10&gt;5%,"over allowable M&amp;A amount","M&amp;A under allowable 5%"))</f>
        <v/>
      </c>
      <c r="I13" s="6"/>
    </row>
    <row r="14" spans="1:12" ht="16.5" customHeight="1" x14ac:dyDescent="0.35">
      <c r="A14" s="6"/>
      <c r="B14" s="57"/>
      <c r="C14" s="58" t="s">
        <v>182</v>
      </c>
      <c r="D14" s="59">
        <f>SUMIFS(amt,solArea, "indirect", funding,"empg")</f>
        <v>0</v>
      </c>
      <c r="E14" s="11" t="s">
        <v>183</v>
      </c>
      <c r="F14" s="60">
        <f>IF(D10=0,0%,D14/D10)</f>
        <v>0</v>
      </c>
      <c r="G14" s="7"/>
      <c r="H14" s="7"/>
      <c r="I14" s="6"/>
    </row>
    <row r="15" spans="1:12" ht="26.5" x14ac:dyDescent="0.35">
      <c r="A15" s="61"/>
      <c r="B15" s="61" t="s">
        <v>290</v>
      </c>
      <c r="C15" s="61" t="s">
        <v>291</v>
      </c>
      <c r="D15" s="61" t="s">
        <v>292</v>
      </c>
      <c r="E15" s="61" t="s">
        <v>293</v>
      </c>
      <c r="F15" s="61" t="s">
        <v>29</v>
      </c>
      <c r="G15" s="61" t="s">
        <v>175</v>
      </c>
      <c r="H15" s="61"/>
    </row>
    <row r="16" spans="1:12" x14ac:dyDescent="0.35">
      <c r="A16" s="62"/>
      <c r="B16" s="63">
        <v>1</v>
      </c>
      <c r="C16" s="67"/>
      <c r="D16" s="68"/>
      <c r="E16" s="69"/>
      <c r="F16" s="64"/>
      <c r="G16" s="65" t="s">
        <v>294</v>
      </c>
      <c r="H16" s="62"/>
    </row>
    <row r="17" spans="1:16" ht="15" customHeight="1" x14ac:dyDescent="0.35">
      <c r="A17" s="62"/>
      <c r="B17" s="66">
        <f>B16+1</f>
        <v>2</v>
      </c>
      <c r="C17" s="67"/>
      <c r="D17" s="68"/>
      <c r="E17" s="69"/>
      <c r="F17" s="64"/>
      <c r="G17" s="65" t="s">
        <v>294</v>
      </c>
      <c r="H17" s="62"/>
      <c r="I17" s="70"/>
      <c r="J17" s="70"/>
      <c r="K17" s="70"/>
      <c r="L17" s="71"/>
      <c r="M17" s="71"/>
      <c r="N17" s="71"/>
      <c r="O17" s="71"/>
      <c r="P17" s="71"/>
    </row>
    <row r="18" spans="1:16" x14ac:dyDescent="0.35">
      <c r="A18" s="62"/>
      <c r="B18" s="66">
        <f t="shared" ref="B18:B35" si="0">B17+1</f>
        <v>3</v>
      </c>
      <c r="C18" s="67"/>
      <c r="D18" s="68"/>
      <c r="E18" s="69"/>
      <c r="F18" s="64"/>
      <c r="G18" s="65" t="s">
        <v>294</v>
      </c>
      <c r="H18" s="62"/>
      <c r="I18" s="71"/>
      <c r="J18" s="71"/>
      <c r="K18" s="71"/>
      <c r="L18" s="71"/>
      <c r="M18" s="71"/>
      <c r="N18" s="71"/>
      <c r="O18" s="71"/>
      <c r="P18" s="71"/>
    </row>
    <row r="19" spans="1:16" x14ac:dyDescent="0.35">
      <c r="A19" s="62"/>
      <c r="B19" s="66">
        <f t="shared" si="0"/>
        <v>4</v>
      </c>
      <c r="C19" s="67"/>
      <c r="D19" s="68"/>
      <c r="E19" s="69"/>
      <c r="F19" s="64"/>
      <c r="G19" s="65" t="s">
        <v>294</v>
      </c>
      <c r="H19" s="62"/>
      <c r="I19" s="71"/>
      <c r="J19" s="71"/>
      <c r="K19" s="71"/>
      <c r="L19" s="71"/>
      <c r="M19" s="71"/>
      <c r="N19" s="71"/>
      <c r="O19" s="71"/>
      <c r="P19" s="71"/>
    </row>
    <row r="20" spans="1:16" x14ac:dyDescent="0.35">
      <c r="A20" s="62"/>
      <c r="B20" s="66">
        <f t="shared" si="0"/>
        <v>5</v>
      </c>
      <c r="C20" s="67"/>
      <c r="D20" s="68"/>
      <c r="E20" s="69"/>
      <c r="F20" s="64"/>
      <c r="G20" s="65" t="s">
        <v>294</v>
      </c>
      <c r="H20" s="62"/>
      <c r="I20" s="71"/>
      <c r="J20" s="71"/>
      <c r="K20" s="71"/>
      <c r="L20" s="71"/>
      <c r="M20" s="71"/>
      <c r="N20" s="71"/>
      <c r="O20" s="71"/>
      <c r="P20" s="71"/>
    </row>
    <row r="21" spans="1:16" x14ac:dyDescent="0.35">
      <c r="A21" s="62"/>
      <c r="B21" s="66">
        <f t="shared" si="0"/>
        <v>6</v>
      </c>
      <c r="C21" s="67"/>
      <c r="D21" s="68"/>
      <c r="E21" s="69"/>
      <c r="F21" s="64"/>
      <c r="G21" s="65" t="s">
        <v>294</v>
      </c>
      <c r="H21" s="62"/>
      <c r="I21" s="71"/>
      <c r="J21" s="71"/>
      <c r="K21" s="71"/>
      <c r="L21" s="71"/>
      <c r="M21" s="71"/>
      <c r="N21" s="71"/>
      <c r="O21" s="71"/>
      <c r="P21" s="71"/>
    </row>
    <row r="22" spans="1:16" x14ac:dyDescent="0.35">
      <c r="A22" s="62"/>
      <c r="B22" s="66">
        <f t="shared" si="0"/>
        <v>7</v>
      </c>
      <c r="C22" s="67"/>
      <c r="D22" s="68"/>
      <c r="E22" s="69"/>
      <c r="F22" s="64"/>
      <c r="G22" s="65" t="s">
        <v>294</v>
      </c>
      <c r="H22" s="62"/>
      <c r="I22" s="71"/>
      <c r="J22" s="71"/>
      <c r="K22" s="71"/>
      <c r="L22" s="71"/>
      <c r="M22" s="71"/>
      <c r="N22" s="71"/>
      <c r="O22" s="71"/>
      <c r="P22" s="71"/>
    </row>
    <row r="23" spans="1:16" x14ac:dyDescent="0.35">
      <c r="A23" s="62"/>
      <c r="B23" s="66">
        <f t="shared" si="0"/>
        <v>8</v>
      </c>
      <c r="C23" s="67"/>
      <c r="D23" s="68"/>
      <c r="E23" s="69"/>
      <c r="F23" s="64"/>
      <c r="G23" s="65" t="s">
        <v>294</v>
      </c>
      <c r="H23" s="62"/>
      <c r="I23" s="71"/>
      <c r="J23" s="71"/>
      <c r="K23" s="71"/>
      <c r="L23" s="71"/>
      <c r="M23" s="71"/>
      <c r="N23" s="71"/>
      <c r="O23" s="71"/>
      <c r="P23" s="71"/>
    </row>
    <row r="24" spans="1:16" x14ac:dyDescent="0.35">
      <c r="A24" s="62"/>
      <c r="B24" s="66">
        <f t="shared" si="0"/>
        <v>9</v>
      </c>
      <c r="C24" s="67"/>
      <c r="D24" s="68"/>
      <c r="E24" s="69"/>
      <c r="F24" s="64"/>
      <c r="G24" s="65" t="s">
        <v>294</v>
      </c>
      <c r="H24" s="62"/>
      <c r="I24" s="71"/>
      <c r="J24" s="71"/>
      <c r="K24" s="71"/>
      <c r="L24" s="71"/>
      <c r="M24" s="71"/>
      <c r="N24" s="71"/>
      <c r="O24" s="71"/>
      <c r="P24" s="71"/>
    </row>
    <row r="25" spans="1:16" x14ac:dyDescent="0.35">
      <c r="A25" s="62"/>
      <c r="B25" s="66">
        <f t="shared" si="0"/>
        <v>10</v>
      </c>
      <c r="C25" s="67"/>
      <c r="D25" s="68"/>
      <c r="E25" s="69"/>
      <c r="F25" s="64"/>
      <c r="G25" s="65" t="s">
        <v>294</v>
      </c>
      <c r="H25" s="62"/>
      <c r="I25" s="71"/>
      <c r="J25" s="71"/>
      <c r="K25" s="71"/>
      <c r="L25" s="71"/>
      <c r="M25" s="71"/>
      <c r="N25" s="71"/>
      <c r="O25" s="71"/>
      <c r="P25" s="71"/>
    </row>
    <row r="26" spans="1:16" x14ac:dyDescent="0.35">
      <c r="A26" s="62"/>
      <c r="B26" s="66">
        <f t="shared" si="0"/>
        <v>11</v>
      </c>
      <c r="C26" s="67"/>
      <c r="D26" s="68"/>
      <c r="E26" s="69"/>
      <c r="F26" s="64"/>
      <c r="G26" s="65" t="s">
        <v>294</v>
      </c>
      <c r="H26" s="62"/>
      <c r="I26" s="71"/>
      <c r="J26" s="71"/>
      <c r="K26" s="71"/>
      <c r="L26" s="71"/>
      <c r="M26" s="71"/>
      <c r="N26" s="71"/>
      <c r="O26" s="71"/>
      <c r="P26" s="71"/>
    </row>
    <row r="27" spans="1:16" x14ac:dyDescent="0.35">
      <c r="A27" s="62"/>
      <c r="B27" s="66">
        <f t="shared" si="0"/>
        <v>12</v>
      </c>
      <c r="C27" s="67"/>
      <c r="D27" s="68"/>
      <c r="E27" s="69"/>
      <c r="F27" s="64"/>
      <c r="G27" s="65" t="s">
        <v>294</v>
      </c>
      <c r="H27" s="62"/>
      <c r="I27" s="71"/>
      <c r="J27" s="71"/>
      <c r="K27" s="71"/>
      <c r="L27" s="71"/>
      <c r="M27" s="71"/>
      <c r="N27" s="71"/>
      <c r="O27" s="71"/>
      <c r="P27" s="71"/>
    </row>
    <row r="28" spans="1:16" x14ac:dyDescent="0.35">
      <c r="A28" s="62"/>
      <c r="B28" s="66">
        <f t="shared" si="0"/>
        <v>13</v>
      </c>
      <c r="C28" s="67"/>
      <c r="D28" s="68"/>
      <c r="E28" s="69"/>
      <c r="F28" s="64"/>
      <c r="G28" s="65" t="s">
        <v>294</v>
      </c>
      <c r="H28" s="62"/>
    </row>
    <row r="29" spans="1:16" x14ac:dyDescent="0.35">
      <c r="A29" s="62"/>
      <c r="B29" s="66">
        <f t="shared" si="0"/>
        <v>14</v>
      </c>
      <c r="C29" s="67"/>
      <c r="D29" s="68"/>
      <c r="E29" s="69"/>
      <c r="F29" s="64"/>
      <c r="G29" s="65" t="s">
        <v>294</v>
      </c>
      <c r="H29" s="62"/>
    </row>
    <row r="30" spans="1:16" x14ac:dyDescent="0.35">
      <c r="A30" s="62"/>
      <c r="B30" s="66">
        <f t="shared" si="0"/>
        <v>15</v>
      </c>
      <c r="C30" s="67"/>
      <c r="D30" s="68"/>
      <c r="E30" s="69"/>
      <c r="F30" s="64"/>
      <c r="G30" s="65" t="s">
        <v>294</v>
      </c>
      <c r="H30" s="62"/>
    </row>
    <row r="31" spans="1:16" x14ac:dyDescent="0.35">
      <c r="A31" s="62"/>
      <c r="B31" s="66">
        <f t="shared" si="0"/>
        <v>16</v>
      </c>
      <c r="C31" s="67"/>
      <c r="D31" s="68"/>
      <c r="E31" s="69"/>
      <c r="F31" s="64"/>
      <c r="G31" s="65" t="s">
        <v>294</v>
      </c>
      <c r="H31" s="62"/>
    </row>
    <row r="32" spans="1:16" x14ac:dyDescent="0.35">
      <c r="A32" s="62"/>
      <c r="B32" s="66">
        <f t="shared" si="0"/>
        <v>17</v>
      </c>
      <c r="C32" s="67"/>
      <c r="D32" s="68"/>
      <c r="E32" s="69"/>
      <c r="F32" s="64"/>
      <c r="G32" s="65" t="s">
        <v>294</v>
      </c>
      <c r="H32" s="62"/>
    </row>
    <row r="33" spans="1:8" x14ac:dyDescent="0.35">
      <c r="A33" s="62"/>
      <c r="B33" s="66">
        <f t="shared" si="0"/>
        <v>18</v>
      </c>
      <c r="C33" s="67"/>
      <c r="D33" s="68"/>
      <c r="E33" s="69"/>
      <c r="F33" s="64"/>
      <c r="G33" s="65" t="s">
        <v>294</v>
      </c>
      <c r="H33" s="62"/>
    </row>
    <row r="34" spans="1:8" x14ac:dyDescent="0.35">
      <c r="A34" s="62"/>
      <c r="B34" s="66">
        <f t="shared" si="0"/>
        <v>19</v>
      </c>
      <c r="C34" s="67"/>
      <c r="D34" s="68"/>
      <c r="E34" s="69"/>
      <c r="F34" s="64"/>
      <c r="G34" s="65" t="s">
        <v>294</v>
      </c>
      <c r="H34" s="62"/>
    </row>
    <row r="35" spans="1:8" x14ac:dyDescent="0.35">
      <c r="A35" s="62"/>
      <c r="B35" s="72">
        <f t="shared" si="0"/>
        <v>20</v>
      </c>
      <c r="C35" s="73"/>
      <c r="D35" s="74"/>
      <c r="E35" s="75"/>
      <c r="F35" s="64"/>
      <c r="G35" s="65" t="s">
        <v>294</v>
      </c>
      <c r="H35"/>
    </row>
    <row r="36" spans="1:8" ht="4" customHeight="1" x14ac:dyDescent="0.35">
      <c r="A36" s="6"/>
      <c r="B36" s="102"/>
      <c r="C36" s="103"/>
      <c r="D36" s="103"/>
      <c r="E36" s="103"/>
      <c r="F36" s="103"/>
      <c r="G36" s="103"/>
      <c r="H36" s="6"/>
    </row>
    <row r="37" spans="1:8" x14ac:dyDescent="0.35">
      <c r="A37" s="6"/>
      <c r="B37" s="285">
        <f>SUM(D16:D35)</f>
        <v>0</v>
      </c>
      <c r="C37" s="285"/>
      <c r="D37" s="285"/>
      <c r="E37" s="285"/>
      <c r="F37" s="285"/>
      <c r="G37" s="285"/>
      <c r="H37" s="6"/>
    </row>
    <row r="38" spans="1:8" ht="15" customHeight="1" x14ac:dyDescent="0.35">
      <c r="A38" s="6"/>
      <c r="B38" s="7"/>
      <c r="C38" s="7"/>
      <c r="D38" s="7"/>
      <c r="E38" s="7"/>
      <c r="F38" s="7"/>
      <c r="G38" s="7"/>
      <c r="H38" s="6"/>
    </row>
  </sheetData>
  <protectedRanges>
    <protectedRange sqref="A13:A37 B37 E13:G14 E36:G37 C13:C37 D13:D36 E15:F35" name="Range1_41"/>
  </protectedRanges>
  <mergeCells count="9">
    <mergeCell ref="B37:G37"/>
    <mergeCell ref="B8:H8"/>
    <mergeCell ref="B11:H11"/>
    <mergeCell ref="B1:H1"/>
    <mergeCell ref="B3:H3"/>
    <mergeCell ref="B4:H4"/>
    <mergeCell ref="B5:C5"/>
    <mergeCell ref="D5:H5"/>
    <mergeCell ref="B7:H7"/>
  </mergeCells>
  <conditionalFormatting sqref="H13">
    <cfRule type="containsText" dxfId="9" priority="1" operator="containsText" text="over">
      <formula>NOT(ISERROR(SEARCH("over",H13)))</formula>
    </cfRule>
  </conditionalFormatting>
  <conditionalFormatting sqref="E12">
    <cfRule type="containsText" dxfId="8" priority="10" operator="containsText" text="too">
      <formula>NOT(ISERROR(SEARCH("too",E12)))</formula>
    </cfRule>
  </conditionalFormatting>
  <conditionalFormatting sqref="E13">
    <cfRule type="containsText" dxfId="7" priority="9" operator="containsText" text="too">
      <formula>NOT(ISERROR(SEARCH("too",E13)))</formula>
    </cfRule>
  </conditionalFormatting>
  <conditionalFormatting sqref="D5">
    <cfRule type="cellIs" dxfId="6" priority="8" operator="equal">
      <formula>0</formula>
    </cfRule>
  </conditionalFormatting>
  <conditionalFormatting sqref="C22:E35 C16:D21 F16:G35">
    <cfRule type="expression" dxfId="5" priority="6">
      <formula>$G16="MATCH"</formula>
    </cfRule>
    <cfRule type="expression" dxfId="4" priority="7">
      <formula>$G16="EMPG"</formula>
    </cfRule>
  </conditionalFormatting>
  <conditionalFormatting sqref="E16:E21">
    <cfRule type="expression" dxfId="3" priority="2">
      <formula>$G16="MATCH"</formula>
    </cfRule>
    <cfRule type="expression" dxfId="2" priority="3">
      <formula>$G16="EMPG"</formula>
    </cfRule>
  </conditionalFormatting>
  <dataValidations count="2">
    <dataValidation type="list" allowBlank="1" showInputMessage="1" showErrorMessage="1" sqref="G16:G35" xr:uid="{20D67329-92A1-4FDA-B67C-6BE2A298563B}">
      <formula1>"Please select, EMPG, Match"</formula1>
    </dataValidation>
    <dataValidation type="list" allowBlank="1" showInputMessage="1" showErrorMessage="1" sqref="E16:E35" xr:uid="{3E435DAC-C2B0-4B4D-9D8B-BC01C641307C}">
      <formula1>solution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387356C-3A99-4B65-8816-4D44211E39BF}">
          <x14:formula1>
            <xm:f>DropDownList!$J$2:$J$12</xm:f>
          </x14:formula1>
          <xm:sqref>F16:F35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DF10D-3119-4C51-863C-017989BEEC78}">
  <sheetPr>
    <tabColor theme="4" tint="0.79998168889431442"/>
  </sheetPr>
  <dimension ref="A1:G41"/>
  <sheetViews>
    <sheetView workbookViewId="0">
      <selection activeCell="D28" sqref="D28"/>
    </sheetView>
  </sheetViews>
  <sheetFormatPr defaultColWidth="7.75" defaultRowHeight="14.5" x14ac:dyDescent="0.35"/>
  <cols>
    <col min="1" max="1" width="18" style="77" customWidth="1"/>
    <col min="2" max="4" width="20.33203125" style="78" customWidth="1"/>
    <col min="5" max="5" width="4.75" style="77" customWidth="1"/>
    <col min="6" max="6" width="43.25" style="77" bestFit="1" customWidth="1"/>
    <col min="7" max="7" width="16.33203125" style="77" customWidth="1"/>
    <col min="8" max="16384" width="7.75" style="77"/>
  </cols>
  <sheetData>
    <row r="1" spans="1:7" ht="36.65" customHeight="1" thickBot="1" x14ac:dyDescent="0.4">
      <c r="A1" s="297" t="s">
        <v>296</v>
      </c>
      <c r="B1" s="298"/>
      <c r="C1" s="298"/>
      <c r="D1" s="298"/>
      <c r="E1" s="298"/>
      <c r="F1" s="298"/>
      <c r="G1" s="299"/>
    </row>
    <row r="2" spans="1:7" ht="10.9" customHeight="1" thickBot="1" x14ac:dyDescent="0.4"/>
    <row r="3" spans="1:7" x14ac:dyDescent="0.35">
      <c r="A3" s="300" t="s">
        <v>297</v>
      </c>
      <c r="B3" s="301"/>
      <c r="C3" s="301"/>
      <c r="D3" s="302"/>
      <c r="F3" s="79" t="s">
        <v>293</v>
      </c>
      <c r="G3" s="80" t="s">
        <v>298</v>
      </c>
    </row>
    <row r="4" spans="1:7" x14ac:dyDescent="0.35">
      <c r="A4" s="81"/>
      <c r="B4" s="82" t="s">
        <v>299</v>
      </c>
      <c r="C4" s="83" t="s">
        <v>300</v>
      </c>
      <c r="D4" s="84" t="s">
        <v>298</v>
      </c>
      <c r="F4" s="85" t="s">
        <v>303</v>
      </c>
      <c r="G4" s="86">
        <f>SUMIF(solArea,"Planning",amt)</f>
        <v>0</v>
      </c>
    </row>
    <row r="5" spans="1:7" x14ac:dyDescent="0.35">
      <c r="A5" s="85" t="s">
        <v>301</v>
      </c>
      <c r="B5" s="87">
        <f>SUM('Detailed Budget'!D12)</f>
        <v>0</v>
      </c>
      <c r="C5" s="88">
        <f>SUM('Detailed Budget'!D13)</f>
        <v>0</v>
      </c>
      <c r="D5" s="86">
        <f>SUM(B5:C5)</f>
        <v>0</v>
      </c>
      <c r="F5" s="85" t="s">
        <v>55</v>
      </c>
      <c r="G5" s="86">
        <f>SUMIF(solArea,"Organization",amt)</f>
        <v>0</v>
      </c>
    </row>
    <row r="6" spans="1:7" ht="15" thickBot="1" x14ac:dyDescent="0.4">
      <c r="F6" s="85" t="s">
        <v>304</v>
      </c>
      <c r="G6" s="86">
        <f>SUMIF(solArea,"Exercise",amt)</f>
        <v>0</v>
      </c>
    </row>
    <row r="7" spans="1:7" ht="15" thickBot="1" x14ac:dyDescent="0.4">
      <c r="A7" s="89"/>
      <c r="B7" s="90" t="s">
        <v>299</v>
      </c>
      <c r="C7" s="91" t="s">
        <v>300</v>
      </c>
      <c r="D7" s="92" t="s">
        <v>298</v>
      </c>
      <c r="F7" s="85" t="s">
        <v>65</v>
      </c>
      <c r="G7" s="86">
        <f>SUMIF(solArea,"Training",amt)</f>
        <v>0</v>
      </c>
    </row>
    <row r="8" spans="1:7" ht="15" thickBot="1" x14ac:dyDescent="0.4">
      <c r="A8" s="93" t="s">
        <v>54</v>
      </c>
      <c r="B8" s="95">
        <f>SUMIFS(amt,budgetcat,"Personnel",funding,"EMPG")</f>
        <v>0</v>
      </c>
      <c r="C8" s="95">
        <f>SUMIFS(amt,budgetcat,"Personnel",funding,"Match")</f>
        <v>0</v>
      </c>
      <c r="D8" s="94">
        <f>SUM(B8:C8)</f>
        <v>0</v>
      </c>
      <c r="F8" s="85" t="s">
        <v>30</v>
      </c>
      <c r="G8" s="86">
        <f>SUMIF(solArea,"Equipment",amt)</f>
        <v>0</v>
      </c>
    </row>
    <row r="9" spans="1:7" ht="15" thickBot="1" x14ac:dyDescent="0.4">
      <c r="A9" s="93" t="s">
        <v>58</v>
      </c>
      <c r="B9" s="95">
        <f>SUMIFS(amt,budgetcat,"Fringes",funding,"EMPG")</f>
        <v>0</v>
      </c>
      <c r="C9" s="95">
        <f>SUMIFS(amt,budgetcat,"Fringes",funding,"Match")</f>
        <v>0</v>
      </c>
      <c r="D9" s="94">
        <f t="shared" ref="D9:D17" si="0">SUM(B9:C9)</f>
        <v>0</v>
      </c>
      <c r="F9" s="85" t="s">
        <v>178</v>
      </c>
      <c r="G9" s="86">
        <f>SUMIF(solArea,"MandA",amt)</f>
        <v>0</v>
      </c>
    </row>
    <row r="10" spans="1:7" ht="15" thickBot="1" x14ac:dyDescent="0.4">
      <c r="A10" s="93" t="s">
        <v>62</v>
      </c>
      <c r="B10" s="95">
        <f>SUMIFS(amt,budgetcat,"Travel",funding,"EMPG")</f>
        <v>0</v>
      </c>
      <c r="C10" s="95">
        <f>SUMIFS(amt,budgetcat,"Travel",funding,"Match")</f>
        <v>0</v>
      </c>
      <c r="D10" s="94">
        <f t="shared" si="0"/>
        <v>0</v>
      </c>
    </row>
    <row r="11" spans="1:7" ht="15" thickBot="1" x14ac:dyDescent="0.4">
      <c r="A11" s="93" t="s">
        <v>30</v>
      </c>
      <c r="B11" s="95">
        <f>SUMIFS(amt,budgetcat,"Equipment",funding,"EMPG")</f>
        <v>0</v>
      </c>
      <c r="C11" s="95">
        <f>SUMIFS(amt,budgetcat,"Equipment",funding,"Match")</f>
        <v>0</v>
      </c>
      <c r="D11" s="94">
        <f t="shared" si="0"/>
        <v>0</v>
      </c>
    </row>
    <row r="12" spans="1:7" ht="15" thickBot="1" x14ac:dyDescent="0.4">
      <c r="A12" s="93" t="s">
        <v>77</v>
      </c>
      <c r="B12" s="95">
        <f>SUMIFS(amt,budgetcat,"Supplies",funding,"EMPG")</f>
        <v>0</v>
      </c>
      <c r="C12" s="95">
        <f>SUMIFS(amt,budgetcat,"Supplies",funding,"Match")</f>
        <v>0</v>
      </c>
      <c r="D12" s="94">
        <f t="shared" si="0"/>
        <v>0</v>
      </c>
    </row>
    <row r="13" spans="1:7" ht="15" thickBot="1" x14ac:dyDescent="0.4">
      <c r="A13" s="93" t="s">
        <v>302</v>
      </c>
      <c r="B13" s="95">
        <f>SUMIFS(amt,budgetcat,"Consultants/Contracts",funding,"EMPG")</f>
        <v>0</v>
      </c>
      <c r="C13" s="95">
        <f>SUMIFS(amt,budgetcat,"Contractual",funding,"Match")</f>
        <v>0</v>
      </c>
      <c r="D13" s="94">
        <f t="shared" si="0"/>
        <v>0</v>
      </c>
    </row>
    <row r="14" spans="1:7" ht="15" thickBot="1" x14ac:dyDescent="0.4">
      <c r="A14" s="93" t="s">
        <v>92</v>
      </c>
      <c r="B14" s="95">
        <f>SUMIFS(amt,budgetcat,"Other",funding,"EMPG")</f>
        <v>0</v>
      </c>
      <c r="C14" s="95">
        <f>SUMIFS(amt,budgetcat,"Other",funding,"Match")</f>
        <v>0</v>
      </c>
      <c r="D14" s="94">
        <f t="shared" si="0"/>
        <v>0</v>
      </c>
    </row>
    <row r="15" spans="1:7" ht="15" thickBot="1" x14ac:dyDescent="0.4">
      <c r="A15" s="93" t="s">
        <v>104</v>
      </c>
      <c r="B15" s="95">
        <f>SUMIFS(amt,budgetcat,"Construction",funding,"EMPG")</f>
        <v>0</v>
      </c>
      <c r="C15" s="95">
        <f>SUMIFS(amt,budgetcat,"Construction",funding,"Match")</f>
        <v>0</v>
      </c>
      <c r="D15" s="94">
        <f t="shared" si="0"/>
        <v>0</v>
      </c>
    </row>
    <row r="16" spans="1:7" ht="15" thickBot="1" x14ac:dyDescent="0.4">
      <c r="A16" s="93" t="s">
        <v>178</v>
      </c>
      <c r="B16" s="95">
        <f>SUMIFS(amt,budgetcat,"MandA",funding,"EMPG")</f>
        <v>0</v>
      </c>
      <c r="C16" s="95">
        <f>SUMIFS(amt,budgetcat,"MandA",funding,"Match")</f>
        <v>0</v>
      </c>
      <c r="D16" s="94">
        <f t="shared" ref="D16" si="1">SUM(B16:C16)</f>
        <v>0</v>
      </c>
    </row>
    <row r="17" spans="1:4" x14ac:dyDescent="0.35">
      <c r="A17" s="93" t="s">
        <v>99</v>
      </c>
      <c r="B17" s="95">
        <f>SUMIFS(amt,budgetcat,"Indirect",funding,"EMPG")</f>
        <v>0</v>
      </c>
      <c r="C17" s="95">
        <f>SUMIFS(amt,budgetcat,"Indirect",funding,"Match")</f>
        <v>0</v>
      </c>
      <c r="D17" s="94">
        <f t="shared" si="0"/>
        <v>0</v>
      </c>
    </row>
    <row r="18" spans="1:4" ht="15" thickBot="1" x14ac:dyDescent="0.4">
      <c r="A18" s="96"/>
      <c r="B18" s="97"/>
      <c r="C18" s="98"/>
      <c r="D18" s="99"/>
    </row>
    <row r="19" spans="1:4" x14ac:dyDescent="0.35">
      <c r="A19" s="100"/>
    </row>
    <row r="20" spans="1:4" x14ac:dyDescent="0.35">
      <c r="A20" s="101"/>
    </row>
    <row r="21" spans="1:4" x14ac:dyDescent="0.35">
      <c r="A21" s="101"/>
    </row>
    <row r="22" spans="1:4" x14ac:dyDescent="0.35">
      <c r="A22" s="101"/>
    </row>
    <row r="23" spans="1:4" x14ac:dyDescent="0.35">
      <c r="A23" s="101"/>
    </row>
    <row r="24" spans="1:4" x14ac:dyDescent="0.35">
      <c r="A24" s="101"/>
    </row>
    <row r="25" spans="1:4" x14ac:dyDescent="0.35">
      <c r="A25" s="101"/>
    </row>
    <row r="26" spans="1:4" x14ac:dyDescent="0.35">
      <c r="A26" s="101"/>
    </row>
    <row r="27" spans="1:4" x14ac:dyDescent="0.35">
      <c r="A27" s="101"/>
    </row>
    <row r="28" spans="1:4" x14ac:dyDescent="0.35">
      <c r="A28" s="101"/>
    </row>
    <row r="29" spans="1:4" x14ac:dyDescent="0.35">
      <c r="A29" s="101"/>
    </row>
    <row r="30" spans="1:4" x14ac:dyDescent="0.35">
      <c r="A30" s="101"/>
    </row>
    <row r="31" spans="1:4" x14ac:dyDescent="0.35">
      <c r="A31" s="101"/>
    </row>
    <row r="32" spans="1:4" x14ac:dyDescent="0.35">
      <c r="A32" s="101"/>
    </row>
    <row r="33" spans="1:1" x14ac:dyDescent="0.35">
      <c r="A33" s="101"/>
    </row>
    <row r="34" spans="1:1" x14ac:dyDescent="0.35">
      <c r="A34" s="101"/>
    </row>
    <row r="35" spans="1:1" x14ac:dyDescent="0.35">
      <c r="A35" s="101"/>
    </row>
    <row r="36" spans="1:1" x14ac:dyDescent="0.35">
      <c r="A36" s="101"/>
    </row>
    <row r="37" spans="1:1" x14ac:dyDescent="0.35">
      <c r="A37" s="101"/>
    </row>
    <row r="38" spans="1:1" x14ac:dyDescent="0.35">
      <c r="A38" s="101"/>
    </row>
    <row r="39" spans="1:1" x14ac:dyDescent="0.35">
      <c r="A39" s="101"/>
    </row>
    <row r="40" spans="1:1" x14ac:dyDescent="0.35">
      <c r="A40" s="101"/>
    </row>
    <row r="41" spans="1:1" x14ac:dyDescent="0.35">
      <c r="A41" s="101"/>
    </row>
  </sheetData>
  <mergeCells count="2">
    <mergeCell ref="A1:G1"/>
    <mergeCell ref="A3:D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819A7-F575-4979-B3DF-02C192AE1ECB}">
  <sheetPr>
    <tabColor rgb="FFFF0000"/>
  </sheetPr>
  <dimension ref="A1:Q174"/>
  <sheetViews>
    <sheetView topLeftCell="F1" workbookViewId="0">
      <selection activeCell="J16" sqref="J16"/>
    </sheetView>
  </sheetViews>
  <sheetFormatPr defaultRowHeight="14.5" x14ac:dyDescent="0.35"/>
  <cols>
    <col min="1" max="1" width="27" hidden="1" customWidth="1"/>
    <col min="2" max="2" width="24.25" hidden="1" customWidth="1"/>
    <col min="3" max="3" width="15.25" hidden="1" customWidth="1"/>
    <col min="4" max="4" width="16.08203125" hidden="1" customWidth="1"/>
    <col min="5" max="5" width="23.75" hidden="1" customWidth="1"/>
    <col min="6" max="6" width="13.58203125" bestFit="1" customWidth="1"/>
    <col min="7" max="7" width="22.58203125" customWidth="1"/>
    <col min="8" max="8" width="33.75" customWidth="1"/>
    <col min="9" max="9" width="30.25" customWidth="1"/>
    <col min="10" max="10" width="17" bestFit="1" customWidth="1"/>
    <col min="11" max="11" width="10.58203125" bestFit="1" customWidth="1"/>
    <col min="12" max="12" width="24.33203125" customWidth="1"/>
  </cols>
  <sheetData>
    <row r="1" spans="1:17" x14ac:dyDescent="0.35">
      <c r="A1" s="159" t="s">
        <v>38</v>
      </c>
      <c r="B1" s="159"/>
      <c r="C1" s="159"/>
      <c r="D1" s="159"/>
      <c r="E1" s="159"/>
      <c r="F1" t="s">
        <v>39</v>
      </c>
      <c r="G1" t="s">
        <v>40</v>
      </c>
      <c r="H1" t="s">
        <v>41</v>
      </c>
      <c r="I1" t="s">
        <v>42</v>
      </c>
      <c r="J1" t="s">
        <v>29</v>
      </c>
      <c r="K1" t="s">
        <v>43</v>
      </c>
      <c r="L1" t="s">
        <v>44</v>
      </c>
      <c r="O1" t="s">
        <v>37</v>
      </c>
      <c r="Q1" t="s">
        <v>170</v>
      </c>
    </row>
    <row r="2" spans="1:17" x14ac:dyDescent="0.35">
      <c r="A2" t="s">
        <v>45</v>
      </c>
      <c r="B2" t="s">
        <v>46</v>
      </c>
      <c r="C2" t="s">
        <v>47</v>
      </c>
      <c r="D2" t="s">
        <v>48</v>
      </c>
      <c r="E2" t="s">
        <v>49</v>
      </c>
      <c r="F2" t="s">
        <v>50</v>
      </c>
      <c r="G2" t="s">
        <v>51</v>
      </c>
      <c r="H2" t="s">
        <v>52</v>
      </c>
      <c r="I2" t="s">
        <v>53</v>
      </c>
      <c r="J2" t="s">
        <v>54</v>
      </c>
      <c r="K2" t="s">
        <v>45</v>
      </c>
      <c r="L2" t="s">
        <v>52</v>
      </c>
      <c r="O2" t="s">
        <v>165</v>
      </c>
      <c r="Q2" t="s">
        <v>171</v>
      </c>
    </row>
    <row r="3" spans="1:17" x14ac:dyDescent="0.35">
      <c r="A3" t="s">
        <v>50</v>
      </c>
      <c r="B3" t="s">
        <v>50</v>
      </c>
      <c r="C3" t="s">
        <v>50</v>
      </c>
      <c r="D3" t="s">
        <v>50</v>
      </c>
      <c r="E3" t="s">
        <v>50</v>
      </c>
      <c r="F3" t="s">
        <v>55</v>
      </c>
      <c r="G3" t="s">
        <v>56</v>
      </c>
      <c r="H3" t="s">
        <v>51</v>
      </c>
      <c r="I3" t="s">
        <v>57</v>
      </c>
      <c r="J3" t="s">
        <v>58</v>
      </c>
      <c r="K3" t="s">
        <v>46</v>
      </c>
      <c r="L3" t="s">
        <v>51</v>
      </c>
      <c r="O3" t="s">
        <v>166</v>
      </c>
      <c r="Q3" t="s">
        <v>172</v>
      </c>
    </row>
    <row r="4" spans="1:17" x14ac:dyDescent="0.35">
      <c r="A4" t="s">
        <v>59</v>
      </c>
      <c r="B4" t="s">
        <v>59</v>
      </c>
      <c r="C4" t="s">
        <v>59</v>
      </c>
      <c r="D4" t="s">
        <v>59</v>
      </c>
      <c r="E4" t="s">
        <v>59</v>
      </c>
      <c r="F4" t="s">
        <v>30</v>
      </c>
      <c r="G4" t="s">
        <v>60</v>
      </c>
      <c r="H4" t="s">
        <v>56</v>
      </c>
      <c r="I4" t="s">
        <v>61</v>
      </c>
      <c r="J4" t="s">
        <v>62</v>
      </c>
      <c r="K4" t="s">
        <v>47</v>
      </c>
      <c r="L4" t="s">
        <v>63</v>
      </c>
      <c r="O4" t="s">
        <v>167</v>
      </c>
      <c r="Q4" t="s">
        <v>173</v>
      </c>
    </row>
    <row r="5" spans="1:17" x14ac:dyDescent="0.35">
      <c r="A5" t="s">
        <v>64</v>
      </c>
      <c r="B5" t="s">
        <v>64</v>
      </c>
      <c r="C5" t="s">
        <v>64</v>
      </c>
      <c r="D5" t="s">
        <v>64</v>
      </c>
      <c r="E5" t="s">
        <v>64</v>
      </c>
      <c r="F5" t="s">
        <v>65</v>
      </c>
      <c r="G5" t="s">
        <v>66</v>
      </c>
      <c r="H5" t="s">
        <v>67</v>
      </c>
      <c r="I5" t="s">
        <v>68</v>
      </c>
      <c r="J5" t="s">
        <v>30</v>
      </c>
      <c r="K5" t="s">
        <v>48</v>
      </c>
      <c r="L5" t="s">
        <v>69</v>
      </c>
      <c r="O5" t="s">
        <v>168</v>
      </c>
      <c r="Q5" t="s">
        <v>174</v>
      </c>
    </row>
    <row r="6" spans="1:17" x14ac:dyDescent="0.35">
      <c r="A6" t="s">
        <v>70</v>
      </c>
      <c r="B6" t="s">
        <v>71</v>
      </c>
      <c r="C6" t="s">
        <v>67</v>
      </c>
      <c r="D6" t="s">
        <v>72</v>
      </c>
      <c r="E6" t="s">
        <v>73</v>
      </c>
      <c r="F6" t="s">
        <v>74</v>
      </c>
      <c r="G6" t="s">
        <v>75</v>
      </c>
      <c r="H6" t="s">
        <v>60</v>
      </c>
      <c r="I6" t="s">
        <v>76</v>
      </c>
      <c r="J6" t="s">
        <v>77</v>
      </c>
      <c r="K6" t="s">
        <v>49</v>
      </c>
      <c r="L6" t="s">
        <v>56</v>
      </c>
      <c r="O6" t="s">
        <v>169</v>
      </c>
    </row>
    <row r="7" spans="1:17" x14ac:dyDescent="0.35">
      <c r="A7" t="s">
        <v>71</v>
      </c>
      <c r="B7" t="s">
        <v>78</v>
      </c>
      <c r="C7" t="s">
        <v>79</v>
      </c>
      <c r="D7" t="s">
        <v>80</v>
      </c>
      <c r="E7" t="s">
        <v>81</v>
      </c>
      <c r="G7" t="s">
        <v>82</v>
      </c>
      <c r="H7" t="s">
        <v>72</v>
      </c>
      <c r="I7" t="s">
        <v>83</v>
      </c>
      <c r="J7" t="s">
        <v>84</v>
      </c>
      <c r="L7" t="s">
        <v>85</v>
      </c>
    </row>
    <row r="8" spans="1:17" x14ac:dyDescent="0.35">
      <c r="A8" t="s">
        <v>78</v>
      </c>
      <c r="B8" t="s">
        <v>86</v>
      </c>
      <c r="C8" t="s">
        <v>87</v>
      </c>
      <c r="D8" t="s">
        <v>88</v>
      </c>
      <c r="E8" t="s">
        <v>89</v>
      </c>
      <c r="G8" t="s">
        <v>90</v>
      </c>
      <c r="H8" t="s">
        <v>66</v>
      </c>
      <c r="I8" t="s">
        <v>91</v>
      </c>
      <c r="J8" t="s">
        <v>92</v>
      </c>
      <c r="L8" t="s">
        <v>93</v>
      </c>
    </row>
    <row r="9" spans="1:17" x14ac:dyDescent="0.35">
      <c r="A9" t="s">
        <v>86</v>
      </c>
      <c r="B9" t="s">
        <v>52</v>
      </c>
      <c r="C9" t="s">
        <v>94</v>
      </c>
      <c r="D9" t="s">
        <v>95</v>
      </c>
      <c r="E9" t="s">
        <v>96</v>
      </c>
      <c r="G9" t="s">
        <v>97</v>
      </c>
      <c r="H9" t="s">
        <v>75</v>
      </c>
      <c r="I9" t="s">
        <v>98</v>
      </c>
      <c r="J9" t="s">
        <v>99</v>
      </c>
      <c r="L9" t="s">
        <v>100</v>
      </c>
    </row>
    <row r="10" spans="1:17" x14ac:dyDescent="0.35">
      <c r="B10" t="s">
        <v>66</v>
      </c>
      <c r="D10" t="s">
        <v>73</v>
      </c>
      <c r="E10" t="s">
        <v>101</v>
      </c>
      <c r="G10" t="s">
        <v>102</v>
      </c>
      <c r="H10" t="s">
        <v>81</v>
      </c>
      <c r="I10" t="s">
        <v>103</v>
      </c>
      <c r="J10" t="s">
        <v>104</v>
      </c>
      <c r="L10" t="s">
        <v>105</v>
      </c>
    </row>
    <row r="11" spans="1:17" x14ac:dyDescent="0.35">
      <c r="B11" t="s">
        <v>106</v>
      </c>
      <c r="D11" t="s">
        <v>107</v>
      </c>
      <c r="G11" t="s">
        <v>108</v>
      </c>
      <c r="H11" t="s">
        <v>80</v>
      </c>
      <c r="I11" t="s">
        <v>109</v>
      </c>
      <c r="J11" t="s">
        <v>184</v>
      </c>
      <c r="L11" t="s">
        <v>110</v>
      </c>
    </row>
    <row r="12" spans="1:17" x14ac:dyDescent="0.35">
      <c r="B12" t="s">
        <v>111</v>
      </c>
      <c r="D12" t="s">
        <v>112</v>
      </c>
      <c r="G12" t="s">
        <v>113</v>
      </c>
      <c r="H12" t="s">
        <v>82</v>
      </c>
      <c r="I12" t="s">
        <v>114</v>
      </c>
      <c r="L12" t="s">
        <v>67</v>
      </c>
    </row>
    <row r="13" spans="1:17" x14ac:dyDescent="0.35">
      <c r="D13" t="s">
        <v>115</v>
      </c>
      <c r="H13" t="s">
        <v>88</v>
      </c>
      <c r="I13" t="s">
        <v>116</v>
      </c>
      <c r="L13" t="s">
        <v>60</v>
      </c>
    </row>
    <row r="14" spans="1:17" x14ac:dyDescent="0.35">
      <c r="D14" t="s">
        <v>117</v>
      </c>
      <c r="H14" t="s">
        <v>95</v>
      </c>
      <c r="I14" t="s">
        <v>118</v>
      </c>
      <c r="L14" t="s">
        <v>119</v>
      </c>
    </row>
    <row r="15" spans="1:17" x14ac:dyDescent="0.35">
      <c r="D15" t="s">
        <v>120</v>
      </c>
      <c r="H15" t="s">
        <v>70</v>
      </c>
      <c r="L15" t="s">
        <v>121</v>
      </c>
    </row>
    <row r="16" spans="1:17" x14ac:dyDescent="0.35">
      <c r="D16" t="s">
        <v>122</v>
      </c>
      <c r="H16" t="s">
        <v>89</v>
      </c>
      <c r="L16" t="s">
        <v>123</v>
      </c>
    </row>
    <row r="17" spans="1:12" x14ac:dyDescent="0.35">
      <c r="A17" s="4"/>
      <c r="D17" t="s">
        <v>124</v>
      </c>
      <c r="H17" t="s">
        <v>96</v>
      </c>
      <c r="L17" t="s">
        <v>125</v>
      </c>
    </row>
    <row r="18" spans="1:12" x14ac:dyDescent="0.35">
      <c r="H18" t="s">
        <v>73</v>
      </c>
      <c r="L18" t="s">
        <v>126</v>
      </c>
    </row>
    <row r="19" spans="1:12" x14ac:dyDescent="0.35">
      <c r="H19" t="s">
        <v>71</v>
      </c>
      <c r="L19" t="s">
        <v>127</v>
      </c>
    </row>
    <row r="20" spans="1:12" x14ac:dyDescent="0.35">
      <c r="H20" t="s">
        <v>78</v>
      </c>
      <c r="L20" t="s">
        <v>128</v>
      </c>
    </row>
    <row r="21" spans="1:12" x14ac:dyDescent="0.35">
      <c r="H21" t="s">
        <v>90</v>
      </c>
      <c r="L21" t="s">
        <v>72</v>
      </c>
    </row>
    <row r="22" spans="1:12" x14ac:dyDescent="0.35">
      <c r="F22" t="s">
        <v>176</v>
      </c>
      <c r="H22" t="s">
        <v>97</v>
      </c>
      <c r="L22" t="s">
        <v>129</v>
      </c>
    </row>
    <row r="23" spans="1:12" x14ac:dyDescent="0.35">
      <c r="F23" t="s">
        <v>177</v>
      </c>
      <c r="H23" t="s">
        <v>112</v>
      </c>
      <c r="L23" t="s">
        <v>66</v>
      </c>
    </row>
    <row r="24" spans="1:12" x14ac:dyDescent="0.35">
      <c r="H24" t="s">
        <v>102</v>
      </c>
      <c r="L24" t="s">
        <v>130</v>
      </c>
    </row>
    <row r="25" spans="1:12" x14ac:dyDescent="0.35">
      <c r="H25" t="s">
        <v>131</v>
      </c>
      <c r="L25" t="s">
        <v>132</v>
      </c>
    </row>
    <row r="26" spans="1:12" x14ac:dyDescent="0.35">
      <c r="H26" t="s">
        <v>115</v>
      </c>
      <c r="L26" t="s">
        <v>133</v>
      </c>
    </row>
    <row r="27" spans="1:12" x14ac:dyDescent="0.35">
      <c r="H27" t="s">
        <v>117</v>
      </c>
      <c r="L27" t="s">
        <v>75</v>
      </c>
    </row>
    <row r="28" spans="1:12" x14ac:dyDescent="0.35">
      <c r="H28" t="s">
        <v>101</v>
      </c>
      <c r="L28" t="s">
        <v>81</v>
      </c>
    </row>
    <row r="29" spans="1:12" x14ac:dyDescent="0.35">
      <c r="H29" t="s">
        <v>120</v>
      </c>
      <c r="L29" t="s">
        <v>80</v>
      </c>
    </row>
    <row r="30" spans="1:12" x14ac:dyDescent="0.35">
      <c r="F30" t="s">
        <v>186</v>
      </c>
      <c r="H30" t="s">
        <v>134</v>
      </c>
      <c r="L30" t="s">
        <v>135</v>
      </c>
    </row>
    <row r="31" spans="1:12" x14ac:dyDescent="0.35">
      <c r="F31" t="s">
        <v>187</v>
      </c>
      <c r="H31" t="s">
        <v>64</v>
      </c>
      <c r="L31" t="s">
        <v>136</v>
      </c>
    </row>
    <row r="32" spans="1:12" x14ac:dyDescent="0.35">
      <c r="F32" t="s">
        <v>188</v>
      </c>
      <c r="H32" t="s">
        <v>137</v>
      </c>
      <c r="L32" t="s">
        <v>138</v>
      </c>
    </row>
    <row r="33" spans="7:12" x14ac:dyDescent="0.35">
      <c r="H33" t="s">
        <v>50</v>
      </c>
      <c r="L33" t="s">
        <v>82</v>
      </c>
    </row>
    <row r="34" spans="7:12" x14ac:dyDescent="0.35">
      <c r="H34" t="s">
        <v>124</v>
      </c>
      <c r="L34" t="s">
        <v>139</v>
      </c>
    </row>
    <row r="35" spans="7:12" x14ac:dyDescent="0.35">
      <c r="H35" t="s">
        <v>59</v>
      </c>
      <c r="L35" t="s">
        <v>88</v>
      </c>
    </row>
    <row r="36" spans="7:12" x14ac:dyDescent="0.35">
      <c r="H36" t="s">
        <v>108</v>
      </c>
      <c r="L36" t="s">
        <v>95</v>
      </c>
    </row>
    <row r="37" spans="7:12" x14ac:dyDescent="0.35">
      <c r="H37" t="s">
        <v>113</v>
      </c>
      <c r="L37" t="s">
        <v>70</v>
      </c>
    </row>
    <row r="38" spans="7:12" x14ac:dyDescent="0.35">
      <c r="H38" t="s">
        <v>87</v>
      </c>
      <c r="L38" t="s">
        <v>140</v>
      </c>
    </row>
    <row r="39" spans="7:12" x14ac:dyDescent="0.35">
      <c r="H39" t="s">
        <v>111</v>
      </c>
      <c r="L39" t="s">
        <v>89</v>
      </c>
    </row>
    <row r="40" spans="7:12" x14ac:dyDescent="0.35">
      <c r="H40" t="s">
        <v>86</v>
      </c>
      <c r="L40" t="s">
        <v>96</v>
      </c>
    </row>
    <row r="41" spans="7:12" x14ac:dyDescent="0.35">
      <c r="H41" t="s">
        <v>107</v>
      </c>
      <c r="L41" t="s">
        <v>141</v>
      </c>
    </row>
    <row r="42" spans="7:12" x14ac:dyDescent="0.35">
      <c r="H42" t="s">
        <v>106</v>
      </c>
      <c r="L42" t="s">
        <v>73</v>
      </c>
    </row>
    <row r="43" spans="7:12" x14ac:dyDescent="0.35">
      <c r="H43" t="s">
        <v>94</v>
      </c>
      <c r="L43" t="s">
        <v>71</v>
      </c>
    </row>
    <row r="44" spans="7:12" x14ac:dyDescent="0.35">
      <c r="L44" t="s">
        <v>142</v>
      </c>
    </row>
    <row r="45" spans="7:12" x14ac:dyDescent="0.35">
      <c r="L45" t="s">
        <v>78</v>
      </c>
    </row>
    <row r="46" spans="7:12" x14ac:dyDescent="0.35">
      <c r="G46" t="s">
        <v>221</v>
      </c>
      <c r="L46" t="s">
        <v>143</v>
      </c>
    </row>
    <row r="47" spans="7:12" x14ac:dyDescent="0.35">
      <c r="G47" t="s">
        <v>222</v>
      </c>
      <c r="L47" t="s">
        <v>144</v>
      </c>
    </row>
    <row r="48" spans="7:12" x14ac:dyDescent="0.35">
      <c r="G48" t="s">
        <v>223</v>
      </c>
      <c r="L48" t="s">
        <v>90</v>
      </c>
    </row>
    <row r="49" spans="7:12" x14ac:dyDescent="0.35">
      <c r="G49" t="s">
        <v>224</v>
      </c>
      <c r="L49" t="s">
        <v>145</v>
      </c>
    </row>
    <row r="50" spans="7:12" x14ac:dyDescent="0.35">
      <c r="G50" t="s">
        <v>225</v>
      </c>
      <c r="L50" t="s">
        <v>146</v>
      </c>
    </row>
    <row r="51" spans="7:12" x14ac:dyDescent="0.35">
      <c r="G51" t="s">
        <v>226</v>
      </c>
      <c r="L51" t="s">
        <v>97</v>
      </c>
    </row>
    <row r="52" spans="7:12" x14ac:dyDescent="0.35">
      <c r="G52" t="s">
        <v>227</v>
      </c>
      <c r="L52" t="s">
        <v>112</v>
      </c>
    </row>
    <row r="53" spans="7:12" x14ac:dyDescent="0.35">
      <c r="L53" t="s">
        <v>102</v>
      </c>
    </row>
    <row r="54" spans="7:12" x14ac:dyDescent="0.35">
      <c r="L54" t="s">
        <v>131</v>
      </c>
    </row>
    <row r="55" spans="7:12" x14ac:dyDescent="0.35">
      <c r="L55" t="s">
        <v>115</v>
      </c>
    </row>
    <row r="56" spans="7:12" x14ac:dyDescent="0.35">
      <c r="L56" t="s">
        <v>117</v>
      </c>
    </row>
    <row r="57" spans="7:12" x14ac:dyDescent="0.35">
      <c r="L57" t="s">
        <v>147</v>
      </c>
    </row>
    <row r="58" spans="7:12" x14ac:dyDescent="0.35">
      <c r="L58" t="s">
        <v>148</v>
      </c>
    </row>
    <row r="59" spans="7:12" x14ac:dyDescent="0.35">
      <c r="L59" t="s">
        <v>101</v>
      </c>
    </row>
    <row r="60" spans="7:12" x14ac:dyDescent="0.35">
      <c r="L60" t="s">
        <v>120</v>
      </c>
    </row>
    <row r="61" spans="7:12" x14ac:dyDescent="0.35">
      <c r="L61" t="s">
        <v>134</v>
      </c>
    </row>
    <row r="62" spans="7:12" x14ac:dyDescent="0.35">
      <c r="L62" t="s">
        <v>64</v>
      </c>
    </row>
    <row r="63" spans="7:12" x14ac:dyDescent="0.35">
      <c r="L63" t="s">
        <v>137</v>
      </c>
    </row>
    <row r="64" spans="7:12" x14ac:dyDescent="0.35">
      <c r="L64" t="s">
        <v>50</v>
      </c>
    </row>
    <row r="65" spans="12:12" x14ac:dyDescent="0.35">
      <c r="L65" t="s">
        <v>149</v>
      </c>
    </row>
    <row r="66" spans="12:12" x14ac:dyDescent="0.35">
      <c r="L66" t="s">
        <v>124</v>
      </c>
    </row>
    <row r="67" spans="12:12" x14ac:dyDescent="0.35">
      <c r="L67" t="s">
        <v>59</v>
      </c>
    </row>
    <row r="68" spans="12:12" x14ac:dyDescent="0.35">
      <c r="L68" t="s">
        <v>150</v>
      </c>
    </row>
    <row r="69" spans="12:12" x14ac:dyDescent="0.35">
      <c r="L69" t="s">
        <v>151</v>
      </c>
    </row>
    <row r="70" spans="12:12" x14ac:dyDescent="0.35">
      <c r="L70" t="s">
        <v>152</v>
      </c>
    </row>
    <row r="71" spans="12:12" x14ac:dyDescent="0.35">
      <c r="L71" t="s">
        <v>108</v>
      </c>
    </row>
    <row r="72" spans="12:12" x14ac:dyDescent="0.35">
      <c r="L72" t="s">
        <v>153</v>
      </c>
    </row>
    <row r="73" spans="12:12" x14ac:dyDescent="0.35">
      <c r="L73" t="s">
        <v>154</v>
      </c>
    </row>
    <row r="74" spans="12:12" x14ac:dyDescent="0.35">
      <c r="L74" t="s">
        <v>113</v>
      </c>
    </row>
    <row r="75" spans="12:12" x14ac:dyDescent="0.35">
      <c r="L75" t="s">
        <v>87</v>
      </c>
    </row>
    <row r="76" spans="12:12" x14ac:dyDescent="0.35">
      <c r="L76" t="s">
        <v>111</v>
      </c>
    </row>
    <row r="77" spans="12:12" x14ac:dyDescent="0.35">
      <c r="L77" t="s">
        <v>155</v>
      </c>
    </row>
    <row r="78" spans="12:12" x14ac:dyDescent="0.35">
      <c r="L78" t="s">
        <v>156</v>
      </c>
    </row>
    <row r="79" spans="12:12" x14ac:dyDescent="0.35">
      <c r="L79" t="s">
        <v>86</v>
      </c>
    </row>
    <row r="80" spans="12:12" x14ac:dyDescent="0.35">
      <c r="L80" t="s">
        <v>157</v>
      </c>
    </row>
    <row r="81" spans="7:12" x14ac:dyDescent="0.35">
      <c r="L81" t="s">
        <v>158</v>
      </c>
    </row>
    <row r="82" spans="7:12" x14ac:dyDescent="0.35">
      <c r="L82" t="s">
        <v>107</v>
      </c>
    </row>
    <row r="83" spans="7:12" x14ac:dyDescent="0.35">
      <c r="L83" t="s">
        <v>159</v>
      </c>
    </row>
    <row r="84" spans="7:12" x14ac:dyDescent="0.35">
      <c r="L84" t="s">
        <v>106</v>
      </c>
    </row>
    <row r="85" spans="7:12" x14ac:dyDescent="0.35">
      <c r="L85" t="s">
        <v>160</v>
      </c>
    </row>
    <row r="86" spans="7:12" x14ac:dyDescent="0.35">
      <c r="L86" t="s">
        <v>161</v>
      </c>
    </row>
    <row r="87" spans="7:12" x14ac:dyDescent="0.35">
      <c r="L87" t="s">
        <v>162</v>
      </c>
    </row>
    <row r="88" spans="7:12" x14ac:dyDescent="0.35">
      <c r="L88" t="s">
        <v>94</v>
      </c>
    </row>
    <row r="89" spans="7:12" x14ac:dyDescent="0.35">
      <c r="L89" t="s">
        <v>163</v>
      </c>
    </row>
    <row r="90" spans="7:12" x14ac:dyDescent="0.35">
      <c r="L90" t="s">
        <v>164</v>
      </c>
    </row>
    <row r="91" spans="7:12" x14ac:dyDescent="0.35">
      <c r="G91" t="s">
        <v>52</v>
      </c>
    </row>
    <row r="92" spans="7:12" x14ac:dyDescent="0.35">
      <c r="G92" t="s">
        <v>51</v>
      </c>
    </row>
    <row r="93" spans="7:12" x14ac:dyDescent="0.35">
      <c r="G93" t="s">
        <v>63</v>
      </c>
    </row>
    <row r="94" spans="7:12" x14ac:dyDescent="0.35">
      <c r="G94" t="s">
        <v>69</v>
      </c>
    </row>
    <row r="95" spans="7:12" x14ac:dyDescent="0.35">
      <c r="G95" t="s">
        <v>85</v>
      </c>
    </row>
    <row r="96" spans="7:12" x14ac:dyDescent="0.35">
      <c r="G96" t="s">
        <v>93</v>
      </c>
    </row>
    <row r="97" spans="7:7" x14ac:dyDescent="0.35">
      <c r="G97" t="s">
        <v>100</v>
      </c>
    </row>
    <row r="98" spans="7:7" x14ac:dyDescent="0.35">
      <c r="G98" t="s">
        <v>105</v>
      </c>
    </row>
    <row r="99" spans="7:7" x14ac:dyDescent="0.35">
      <c r="G99" t="s">
        <v>110</v>
      </c>
    </row>
    <row r="100" spans="7:7" x14ac:dyDescent="0.35">
      <c r="G100" t="s">
        <v>67</v>
      </c>
    </row>
    <row r="101" spans="7:7" x14ac:dyDescent="0.35">
      <c r="G101" t="s">
        <v>60</v>
      </c>
    </row>
    <row r="102" spans="7:7" x14ac:dyDescent="0.35">
      <c r="G102" t="s">
        <v>119</v>
      </c>
    </row>
    <row r="103" spans="7:7" x14ac:dyDescent="0.35">
      <c r="G103" t="s">
        <v>121</v>
      </c>
    </row>
    <row r="104" spans="7:7" x14ac:dyDescent="0.35">
      <c r="G104" t="s">
        <v>123</v>
      </c>
    </row>
    <row r="105" spans="7:7" x14ac:dyDescent="0.35">
      <c r="G105" t="s">
        <v>125</v>
      </c>
    </row>
    <row r="106" spans="7:7" x14ac:dyDescent="0.35">
      <c r="G106" t="s">
        <v>126</v>
      </c>
    </row>
    <row r="107" spans="7:7" x14ac:dyDescent="0.35">
      <c r="G107" t="s">
        <v>127</v>
      </c>
    </row>
    <row r="108" spans="7:7" x14ac:dyDescent="0.35">
      <c r="G108" t="s">
        <v>128</v>
      </c>
    </row>
    <row r="109" spans="7:7" x14ac:dyDescent="0.35">
      <c r="G109" t="s">
        <v>72</v>
      </c>
    </row>
    <row r="110" spans="7:7" x14ac:dyDescent="0.35">
      <c r="G110" t="s">
        <v>129</v>
      </c>
    </row>
    <row r="111" spans="7:7" x14ac:dyDescent="0.35">
      <c r="G111" t="s">
        <v>66</v>
      </c>
    </row>
    <row r="112" spans="7:7" x14ac:dyDescent="0.35">
      <c r="G112" t="s">
        <v>130</v>
      </c>
    </row>
    <row r="113" spans="7:7" x14ac:dyDescent="0.35">
      <c r="G113" t="s">
        <v>132</v>
      </c>
    </row>
    <row r="114" spans="7:7" x14ac:dyDescent="0.35">
      <c r="G114" t="s">
        <v>133</v>
      </c>
    </row>
    <row r="115" spans="7:7" x14ac:dyDescent="0.35">
      <c r="G115" t="s">
        <v>75</v>
      </c>
    </row>
    <row r="116" spans="7:7" x14ac:dyDescent="0.35">
      <c r="G116" t="s">
        <v>81</v>
      </c>
    </row>
    <row r="117" spans="7:7" x14ac:dyDescent="0.35">
      <c r="G117" t="s">
        <v>80</v>
      </c>
    </row>
    <row r="118" spans="7:7" x14ac:dyDescent="0.35">
      <c r="G118" t="s">
        <v>135</v>
      </c>
    </row>
    <row r="119" spans="7:7" x14ac:dyDescent="0.35">
      <c r="G119" t="s">
        <v>136</v>
      </c>
    </row>
    <row r="120" spans="7:7" x14ac:dyDescent="0.35">
      <c r="G120" t="s">
        <v>138</v>
      </c>
    </row>
    <row r="121" spans="7:7" x14ac:dyDescent="0.35">
      <c r="G121" t="s">
        <v>139</v>
      </c>
    </row>
    <row r="122" spans="7:7" x14ac:dyDescent="0.35">
      <c r="G122" t="s">
        <v>88</v>
      </c>
    </row>
    <row r="123" spans="7:7" x14ac:dyDescent="0.35">
      <c r="G123" t="s">
        <v>95</v>
      </c>
    </row>
    <row r="124" spans="7:7" x14ac:dyDescent="0.35">
      <c r="G124" t="s">
        <v>70</v>
      </c>
    </row>
    <row r="125" spans="7:7" x14ac:dyDescent="0.35">
      <c r="G125" t="s">
        <v>140</v>
      </c>
    </row>
    <row r="126" spans="7:7" x14ac:dyDescent="0.35">
      <c r="G126" t="s">
        <v>89</v>
      </c>
    </row>
    <row r="127" spans="7:7" x14ac:dyDescent="0.35">
      <c r="G127" t="s">
        <v>96</v>
      </c>
    </row>
    <row r="128" spans="7:7" x14ac:dyDescent="0.35">
      <c r="G128" t="s">
        <v>141</v>
      </c>
    </row>
    <row r="129" spans="7:7" x14ac:dyDescent="0.35">
      <c r="G129" t="s">
        <v>73</v>
      </c>
    </row>
    <row r="130" spans="7:7" x14ac:dyDescent="0.35">
      <c r="G130" t="s">
        <v>71</v>
      </c>
    </row>
    <row r="131" spans="7:7" x14ac:dyDescent="0.35">
      <c r="G131" t="s">
        <v>142</v>
      </c>
    </row>
    <row r="132" spans="7:7" x14ac:dyDescent="0.35">
      <c r="G132" t="s">
        <v>78</v>
      </c>
    </row>
    <row r="133" spans="7:7" x14ac:dyDescent="0.35">
      <c r="G133" t="s">
        <v>143</v>
      </c>
    </row>
    <row r="134" spans="7:7" x14ac:dyDescent="0.35">
      <c r="G134" t="s">
        <v>144</v>
      </c>
    </row>
    <row r="135" spans="7:7" x14ac:dyDescent="0.35">
      <c r="G135" t="s">
        <v>90</v>
      </c>
    </row>
    <row r="136" spans="7:7" x14ac:dyDescent="0.35">
      <c r="G136" t="s">
        <v>145</v>
      </c>
    </row>
    <row r="137" spans="7:7" x14ac:dyDescent="0.35">
      <c r="G137" t="s">
        <v>146</v>
      </c>
    </row>
    <row r="138" spans="7:7" x14ac:dyDescent="0.35">
      <c r="G138" t="s">
        <v>112</v>
      </c>
    </row>
    <row r="139" spans="7:7" x14ac:dyDescent="0.35">
      <c r="G139" t="s">
        <v>102</v>
      </c>
    </row>
    <row r="140" spans="7:7" x14ac:dyDescent="0.35">
      <c r="G140" t="s">
        <v>131</v>
      </c>
    </row>
    <row r="141" spans="7:7" x14ac:dyDescent="0.35">
      <c r="G141" t="s">
        <v>115</v>
      </c>
    </row>
    <row r="142" spans="7:7" x14ac:dyDescent="0.35">
      <c r="G142" t="s">
        <v>117</v>
      </c>
    </row>
    <row r="143" spans="7:7" x14ac:dyDescent="0.35">
      <c r="G143" t="s">
        <v>147</v>
      </c>
    </row>
    <row r="144" spans="7:7" x14ac:dyDescent="0.35">
      <c r="G144" t="s">
        <v>148</v>
      </c>
    </row>
    <row r="145" spans="7:7" x14ac:dyDescent="0.35">
      <c r="G145" t="s">
        <v>101</v>
      </c>
    </row>
    <row r="146" spans="7:7" x14ac:dyDescent="0.35">
      <c r="G146" t="s">
        <v>120</v>
      </c>
    </row>
    <row r="147" spans="7:7" x14ac:dyDescent="0.35">
      <c r="G147" t="s">
        <v>134</v>
      </c>
    </row>
    <row r="148" spans="7:7" x14ac:dyDescent="0.35">
      <c r="G148" t="s">
        <v>64</v>
      </c>
    </row>
    <row r="149" spans="7:7" x14ac:dyDescent="0.35">
      <c r="G149" t="s">
        <v>137</v>
      </c>
    </row>
    <row r="150" spans="7:7" x14ac:dyDescent="0.35">
      <c r="G150" t="s">
        <v>50</v>
      </c>
    </row>
    <row r="151" spans="7:7" x14ac:dyDescent="0.35">
      <c r="G151" t="s">
        <v>149</v>
      </c>
    </row>
    <row r="152" spans="7:7" x14ac:dyDescent="0.35">
      <c r="G152" t="s">
        <v>124</v>
      </c>
    </row>
    <row r="153" spans="7:7" x14ac:dyDescent="0.35">
      <c r="G153" t="s">
        <v>59</v>
      </c>
    </row>
    <row r="154" spans="7:7" x14ac:dyDescent="0.35">
      <c r="G154" t="s">
        <v>150</v>
      </c>
    </row>
    <row r="155" spans="7:7" x14ac:dyDescent="0.35">
      <c r="G155" t="s">
        <v>151</v>
      </c>
    </row>
    <row r="156" spans="7:7" x14ac:dyDescent="0.35">
      <c r="G156" t="s">
        <v>152</v>
      </c>
    </row>
    <row r="157" spans="7:7" x14ac:dyDescent="0.35">
      <c r="G157" t="s">
        <v>153</v>
      </c>
    </row>
    <row r="158" spans="7:7" x14ac:dyDescent="0.35">
      <c r="G158" t="s">
        <v>154</v>
      </c>
    </row>
    <row r="159" spans="7:7" x14ac:dyDescent="0.35">
      <c r="G159" t="s">
        <v>87</v>
      </c>
    </row>
    <row r="160" spans="7:7" x14ac:dyDescent="0.35">
      <c r="G160" t="s">
        <v>111</v>
      </c>
    </row>
    <row r="161" spans="7:7" x14ac:dyDescent="0.35">
      <c r="G161" t="s">
        <v>155</v>
      </c>
    </row>
    <row r="162" spans="7:7" x14ac:dyDescent="0.35">
      <c r="G162" t="s">
        <v>156</v>
      </c>
    </row>
    <row r="163" spans="7:7" x14ac:dyDescent="0.35">
      <c r="G163" t="s">
        <v>86</v>
      </c>
    </row>
    <row r="164" spans="7:7" x14ac:dyDescent="0.35">
      <c r="G164" t="s">
        <v>157</v>
      </c>
    </row>
    <row r="165" spans="7:7" x14ac:dyDescent="0.35">
      <c r="G165" t="s">
        <v>158</v>
      </c>
    </row>
    <row r="166" spans="7:7" x14ac:dyDescent="0.35">
      <c r="G166" t="s">
        <v>107</v>
      </c>
    </row>
    <row r="167" spans="7:7" x14ac:dyDescent="0.35">
      <c r="G167" t="s">
        <v>159</v>
      </c>
    </row>
    <row r="168" spans="7:7" x14ac:dyDescent="0.35">
      <c r="G168" t="s">
        <v>106</v>
      </c>
    </row>
    <row r="169" spans="7:7" x14ac:dyDescent="0.35">
      <c r="G169" t="s">
        <v>160</v>
      </c>
    </row>
    <row r="170" spans="7:7" x14ac:dyDescent="0.35">
      <c r="G170" t="s">
        <v>161</v>
      </c>
    </row>
    <row r="171" spans="7:7" x14ac:dyDescent="0.35">
      <c r="G171" t="s">
        <v>162</v>
      </c>
    </row>
    <row r="172" spans="7:7" x14ac:dyDescent="0.35">
      <c r="G172" t="s">
        <v>94</v>
      </c>
    </row>
    <row r="173" spans="7:7" x14ac:dyDescent="0.35">
      <c r="G173" t="s">
        <v>163</v>
      </c>
    </row>
    <row r="174" spans="7:7" x14ac:dyDescent="0.35">
      <c r="G174" t="s">
        <v>164</v>
      </c>
    </row>
  </sheetData>
  <sortState xmlns:xlrd2="http://schemas.microsoft.com/office/spreadsheetml/2017/richdata2" ref="G91:G174">
    <sortCondition ref="G91"/>
  </sortState>
  <mergeCells count="1">
    <mergeCell ref="A1:E1"/>
  </mergeCells>
  <conditionalFormatting sqref="L1:L1048576">
    <cfRule type="duplicateValues" dxfId="1" priority="2"/>
  </conditionalFormatting>
  <conditionalFormatting sqref="G99:G174">
    <cfRule type="duplicateValues" dxfId="0" priority="84"/>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4EF1B37839C5E4CAC72679A1F5B10C1" ma:contentTypeVersion="11" ma:contentTypeDescription="Create a new document." ma:contentTypeScope="" ma:versionID="baa876bfb9d06abe23b27206b7538943">
  <xsd:schema xmlns:xsd="http://www.w3.org/2001/XMLSchema" xmlns:xs="http://www.w3.org/2001/XMLSchema" xmlns:p="http://schemas.microsoft.com/office/2006/metadata/properties" xmlns:ns3="eea14cb1-a8fa-4362-8c4c-e2fab8a3f7b5" xmlns:ns4="327a0897-0b13-487a-9981-f01026c046fa" targetNamespace="http://schemas.microsoft.com/office/2006/metadata/properties" ma:root="true" ma:fieldsID="e692679299d556e20b02ea7d95c47f94" ns3:_="" ns4:_="">
    <xsd:import namespace="eea14cb1-a8fa-4362-8c4c-e2fab8a3f7b5"/>
    <xsd:import namespace="327a0897-0b13-487a-9981-f01026c046f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a14cb1-a8fa-4362-8c4c-e2fab8a3f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7a0897-0b13-487a-9981-f01026c046f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9BED38-A8EC-481E-8AD7-718E69014AD0}">
  <ds:schemaRefs>
    <ds:schemaRef ds:uri="http://schemas.microsoft.com/sharepoint/v3/contenttype/forms"/>
  </ds:schemaRefs>
</ds:datastoreItem>
</file>

<file path=customXml/itemProps2.xml><?xml version="1.0" encoding="utf-8"?>
<ds:datastoreItem xmlns:ds="http://schemas.openxmlformats.org/officeDocument/2006/customXml" ds:itemID="{875E4BCF-CAC8-469A-AD71-BB49D94D7B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a14cb1-a8fa-4362-8c4c-e2fab8a3f7b5"/>
    <ds:schemaRef ds:uri="327a0897-0b13-487a-9981-f01026c046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4546C5-8B87-4DF4-9A20-685076D01AA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Application Instructions</vt:lpstr>
      <vt:lpstr>Applicant Information</vt:lpstr>
      <vt:lpstr>Administrator Certification</vt:lpstr>
      <vt:lpstr>Program Narrative</vt:lpstr>
      <vt:lpstr>Work Plan</vt:lpstr>
      <vt:lpstr>Personnel Table</vt:lpstr>
      <vt:lpstr>Detailed Budget</vt:lpstr>
      <vt:lpstr>Budget Overview</vt:lpstr>
      <vt:lpstr>DropDownList</vt:lpstr>
      <vt:lpstr>amt</vt:lpstr>
      <vt:lpstr>Budget_Category</vt:lpstr>
      <vt:lpstr>budgetcat</vt:lpstr>
      <vt:lpstr>Fund_Source</vt:lpstr>
      <vt:lpstr>funding</vt:lpstr>
      <vt:lpstr>POETE_Category</vt:lpstr>
      <vt:lpstr>solArea</vt:lpstr>
      <vt:lpstr>Total_Amount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Trenna M. sykes-hebert</dc:creator>
  <cp:lastModifiedBy>Hollie Reina</cp:lastModifiedBy>
  <cp:lastPrinted>2021-05-18T22:02:47Z</cp:lastPrinted>
  <dcterms:created xsi:type="dcterms:W3CDTF">2021-05-04T20:16:07Z</dcterms:created>
  <dcterms:modified xsi:type="dcterms:W3CDTF">2021-05-26T23:44:16Z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0x010100A4EF1B37839C5E4CAC72679A1F5B10C1</vt:lpwstr>
  </property>
</Properties>
</file>